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OR441\تمارين_441_بحث_\تمارين 3\"/>
    </mc:Choice>
  </mc:AlternateContent>
  <bookViews>
    <workbookView xWindow="0" yWindow="0" windowWidth="19200" windowHeight="7050" activeTab="1"/>
  </bookViews>
  <sheets>
    <sheet name="Q2" sheetId="1" r:id="rId1"/>
    <sheet name="Q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5" i="2" s="1"/>
  <c r="F4" i="2"/>
  <c r="G4" i="2"/>
  <c r="O4" i="2"/>
  <c r="D5" i="2"/>
  <c r="I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E5" i="2" l="1"/>
  <c r="I7" i="2"/>
  <c r="F6" i="2"/>
  <c r="E6" i="2"/>
  <c r="G5" i="2"/>
  <c r="I6" i="2"/>
  <c r="E7" i="2" l="1"/>
  <c r="F7" i="2"/>
  <c r="F8" i="2" s="1"/>
  <c r="G6" i="2"/>
  <c r="I8" i="2" s="1"/>
  <c r="G7" i="2" l="1"/>
  <c r="G8" i="2" s="1"/>
  <c r="E8" i="2"/>
  <c r="I9" i="2" l="1"/>
  <c r="E9" i="2"/>
  <c r="F9" i="2"/>
  <c r="F10" i="2" s="1"/>
  <c r="I10" i="2"/>
  <c r="G9" i="2"/>
  <c r="G10" i="2" l="1"/>
  <c r="I11" i="2"/>
  <c r="E10" i="2"/>
  <c r="G11" i="2"/>
  <c r="I12" i="2"/>
  <c r="F11" i="2" l="1"/>
  <c r="E11" i="2"/>
  <c r="E12" i="2" l="1"/>
  <c r="I13" i="2"/>
  <c r="F12" i="2"/>
  <c r="G12" i="2"/>
  <c r="E13" i="2" l="1"/>
  <c r="I14" i="2"/>
  <c r="G13" i="2"/>
  <c r="F13" i="2"/>
  <c r="I15" i="2" l="1"/>
  <c r="G14" i="2"/>
  <c r="E14" i="2"/>
  <c r="F14" i="2"/>
  <c r="F15" i="2" l="1"/>
  <c r="G15" i="2"/>
  <c r="I16" i="2"/>
  <c r="E15" i="2"/>
  <c r="E16" i="2" l="1"/>
  <c r="F16" i="2"/>
  <c r="G16" i="2"/>
  <c r="I17" i="2"/>
  <c r="F17" i="2" l="1"/>
  <c r="G17" i="2"/>
  <c r="E17" i="2"/>
  <c r="I18" i="2"/>
  <c r="I19" i="2" l="1"/>
  <c r="E18" i="2"/>
  <c r="F18" i="2"/>
  <c r="G18" i="2"/>
  <c r="F19" i="2" l="1"/>
  <c r="G19" i="2"/>
  <c r="I20" i="2"/>
  <c r="E19" i="2"/>
  <c r="G20" i="2" l="1"/>
  <c r="E20" i="2"/>
  <c r="F20" i="2"/>
  <c r="I21" i="2"/>
  <c r="E21" i="2" l="1"/>
  <c r="I22" i="2"/>
  <c r="F21" i="2"/>
  <c r="G21" i="2"/>
  <c r="I23" i="2" l="1"/>
  <c r="I24" i="2" s="1"/>
  <c r="O6" i="2" s="1"/>
  <c r="E22" i="2"/>
  <c r="F22" i="2"/>
  <c r="G22" i="2"/>
  <c r="G23" i="2" l="1"/>
  <c r="E23" i="2"/>
  <c r="B24" i="2" s="1"/>
  <c r="F23" i="2"/>
  <c r="O3" i="2" l="1"/>
  <c r="O5" i="2"/>
  <c r="P4" i="1" l="1"/>
  <c r="L4" i="1"/>
  <c r="L3" i="1"/>
  <c r="J3" i="1"/>
  <c r="I3" i="1"/>
  <c r="H3" i="1"/>
  <c r="F4" i="1"/>
  <c r="E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E5" i="1" l="1"/>
  <c r="I4" i="1"/>
  <c r="F5" i="1"/>
  <c r="H4" i="1"/>
  <c r="J4" i="1" s="1"/>
  <c r="L5" i="1"/>
  <c r="L6" i="1"/>
  <c r="E6" i="1"/>
  <c r="F6" i="1" l="1"/>
  <c r="H6" i="1" s="1"/>
  <c r="J6" i="1" s="1"/>
  <c r="I6" i="1"/>
  <c r="F7" i="1"/>
  <c r="F8" i="1" s="1"/>
  <c r="H5" i="1"/>
  <c r="J5" i="1" s="1"/>
  <c r="I5" i="1"/>
  <c r="E7" i="1"/>
  <c r="I7" i="1" l="1"/>
  <c r="H7" i="1"/>
  <c r="J7" i="1" s="1"/>
  <c r="L7" i="1"/>
  <c r="L8" i="1"/>
  <c r="E8" i="1"/>
  <c r="L9" i="1" l="1"/>
  <c r="H8" i="1"/>
  <c r="I8" i="1"/>
  <c r="E9" i="1"/>
  <c r="F9" i="1"/>
  <c r="E10" i="1" l="1"/>
  <c r="H9" i="1"/>
  <c r="J9" i="1" s="1"/>
  <c r="I9" i="1"/>
  <c r="J8" i="1"/>
  <c r="L10" i="1"/>
  <c r="F10" i="1"/>
  <c r="H10" i="1" l="1"/>
  <c r="I10" i="1"/>
  <c r="E11" i="1"/>
  <c r="F11" i="1"/>
  <c r="E12" i="1"/>
  <c r="L11" i="1"/>
  <c r="H11" i="1" l="1"/>
  <c r="J11" i="1" s="1"/>
  <c r="I11" i="1"/>
  <c r="E13" i="1"/>
  <c r="F12" i="1"/>
  <c r="L13" i="1" s="1"/>
  <c r="H12" i="1"/>
  <c r="J12" i="1" s="1"/>
  <c r="I12" i="1"/>
  <c r="L12" i="1"/>
  <c r="J10" i="1"/>
  <c r="I13" i="1" l="1"/>
  <c r="E14" i="1"/>
  <c r="F13" i="1"/>
  <c r="F14" i="1" s="1"/>
  <c r="F15" i="1" s="1"/>
  <c r="F16" i="1" l="1"/>
  <c r="I14" i="1"/>
  <c r="H14" i="1"/>
  <c r="J14" i="1" s="1"/>
  <c r="L15" i="1"/>
  <c r="E15" i="1"/>
  <c r="L14" i="1"/>
  <c r="H13" i="1"/>
  <c r="J13" i="1" s="1"/>
  <c r="H15" i="1" l="1"/>
  <c r="J15" i="1" s="1"/>
  <c r="I15" i="1"/>
  <c r="L16" i="1"/>
  <c r="E16" i="1"/>
  <c r="F17" i="1" l="1"/>
  <c r="F18" i="1" s="1"/>
  <c r="E17" i="1"/>
  <c r="I16" i="1"/>
  <c r="H16" i="1"/>
  <c r="J16" i="1" s="1"/>
  <c r="L17" i="1"/>
  <c r="E18" i="1" l="1"/>
  <c r="H17" i="1"/>
  <c r="J17" i="1" s="1"/>
  <c r="I17" i="1"/>
  <c r="L18" i="1"/>
  <c r="F19" i="1"/>
  <c r="E19" i="1" l="1"/>
  <c r="I18" i="1"/>
  <c r="H18" i="1"/>
  <c r="J18" i="1" s="1"/>
  <c r="L19" i="1"/>
  <c r="E20" i="1" l="1"/>
  <c r="H19" i="1"/>
  <c r="J19" i="1" s="1"/>
  <c r="I19" i="1"/>
  <c r="L20" i="1"/>
  <c r="F20" i="1"/>
  <c r="F21" i="1" s="1"/>
  <c r="E21" i="1" l="1"/>
  <c r="H20" i="1"/>
  <c r="J20" i="1" s="1"/>
  <c r="I20" i="1"/>
  <c r="L21" i="1"/>
  <c r="E22" i="1" l="1"/>
  <c r="H21" i="1"/>
  <c r="J21" i="1" s="1"/>
  <c r="I21" i="1"/>
  <c r="L22" i="1"/>
  <c r="F22" i="1"/>
  <c r="F23" i="1" s="1"/>
  <c r="F24" i="1" l="1"/>
  <c r="E23" i="1"/>
  <c r="I22" i="1"/>
  <c r="H22" i="1"/>
  <c r="J22" i="1" s="1"/>
  <c r="L23" i="1"/>
  <c r="E24" i="1" l="1"/>
  <c r="F25" i="1" s="1"/>
  <c r="I23" i="1"/>
  <c r="H23" i="1"/>
  <c r="J23" i="1" s="1"/>
  <c r="L24" i="1"/>
  <c r="E25" i="1" l="1"/>
  <c r="H24" i="1"/>
  <c r="J24" i="1" s="1"/>
  <c r="I24" i="1"/>
  <c r="L25" i="1"/>
  <c r="E26" i="1" l="1"/>
  <c r="I25" i="1"/>
  <c r="H25" i="1"/>
  <c r="J25" i="1" s="1"/>
  <c r="L26" i="1"/>
  <c r="F26" i="1"/>
  <c r="F27" i="1" s="1"/>
  <c r="E27" i="1" l="1"/>
  <c r="F28" i="1" s="1"/>
  <c r="H26" i="1"/>
  <c r="J26" i="1" s="1"/>
  <c r="I26" i="1"/>
  <c r="L27" i="1"/>
  <c r="E28" i="1" l="1"/>
  <c r="H27" i="1"/>
  <c r="J27" i="1" s="1"/>
  <c r="I27" i="1"/>
  <c r="L28" i="1"/>
  <c r="E29" i="1" l="1"/>
  <c r="H28" i="1"/>
  <c r="J28" i="1" s="1"/>
  <c r="I28" i="1"/>
  <c r="L29" i="1"/>
  <c r="F29" i="1"/>
  <c r="F30" i="1" s="1"/>
  <c r="E30" i="1" l="1"/>
  <c r="H29" i="1"/>
  <c r="J29" i="1" s="1"/>
  <c r="I29" i="1"/>
  <c r="L30" i="1"/>
  <c r="H30" i="1" l="1"/>
  <c r="J30" i="1" s="1"/>
  <c r="I30" i="1"/>
  <c r="L31" i="1"/>
  <c r="E31" i="1"/>
  <c r="F31" i="1"/>
  <c r="F32" i="1" l="1"/>
  <c r="F33" i="1" s="1"/>
  <c r="E32" i="1"/>
  <c r="H31" i="1"/>
  <c r="J31" i="1" s="1"/>
  <c r="I31" i="1"/>
  <c r="L32" i="1"/>
  <c r="E33" i="1" l="1"/>
  <c r="H32" i="1"/>
  <c r="J32" i="1" s="1"/>
  <c r="I32" i="1"/>
  <c r="L33" i="1"/>
  <c r="L34" i="1" s="1"/>
  <c r="P7" i="1" s="1"/>
  <c r="I33" i="1" l="1"/>
  <c r="I34" i="1" s="1"/>
  <c r="P3" i="1" s="1"/>
  <c r="H33" i="1"/>
  <c r="I35" i="1"/>
  <c r="J35" i="1"/>
  <c r="H35" i="1"/>
  <c r="J33" i="1" l="1"/>
  <c r="J34" i="1" s="1"/>
  <c r="H34" i="1"/>
  <c r="P2" i="1" s="1"/>
  <c r="P5" i="1" l="1"/>
</calcChain>
</file>

<file path=xl/sharedStrings.xml><?xml version="1.0" encoding="utf-8"?>
<sst xmlns="http://schemas.openxmlformats.org/spreadsheetml/2006/main" count="39" uniqueCount="31">
  <si>
    <t>Call no.</t>
  </si>
  <si>
    <t>Arrival Time</t>
  </si>
  <si>
    <t xml:space="preserve">Service Time </t>
  </si>
  <si>
    <t>Dep time</t>
  </si>
  <si>
    <t>Line-1</t>
  </si>
  <si>
    <t xml:space="preserve">Line-2 </t>
  </si>
  <si>
    <t>lost call</t>
  </si>
  <si>
    <t>or</t>
  </si>
  <si>
    <t>line-1 busy time</t>
  </si>
  <si>
    <t>service time for lost call</t>
  </si>
  <si>
    <t xml:space="preserve"> empty call time</t>
  </si>
  <si>
    <t>2)P(lost call)=</t>
  </si>
  <si>
    <t>3)P(line-1 busy time)=</t>
  </si>
  <si>
    <t>4)average arriva rate=</t>
  </si>
  <si>
    <t>call/min</t>
  </si>
  <si>
    <t>5)average service time=</t>
  </si>
  <si>
    <t>min</t>
  </si>
  <si>
    <t>*P(empty call in system)=</t>
  </si>
  <si>
    <t>Lost</t>
  </si>
  <si>
    <t>Empty</t>
  </si>
  <si>
    <t>5)P(empty parking in system)=</t>
  </si>
  <si>
    <t>4)average parking (service) time=</t>
  </si>
  <si>
    <t>Car/min</t>
  </si>
  <si>
    <t>3)average arriva rate=</t>
  </si>
  <si>
    <t>2)P(lost car)=</t>
  </si>
  <si>
    <t>P3</t>
  </si>
  <si>
    <t>P2</t>
  </si>
  <si>
    <t>P1</t>
  </si>
  <si>
    <t xml:space="preserve">Parking (Service) time </t>
  </si>
  <si>
    <t xml:space="preserve">Arrival time </t>
  </si>
  <si>
    <t xml:space="preserve">car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</si>
</sst>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000000"/>
      <name val="Times New Roman"/>
      <family val="1"/>
      <scheme val="major"/>
    </font>
    <font>
      <sz val="12"/>
      <name val="Times New Roman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/>
    <xf numFmtId="0" fontId="0" fillId="10" borderId="3" xfId="0" applyFill="1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/>
    <xf numFmtId="0" fontId="2" fillId="0" borderId="0" xfId="0" applyFont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K1" zoomScale="70" zoomScaleNormal="70" workbookViewId="0">
      <selection activeCell="R1" sqref="R1"/>
    </sheetView>
  </sheetViews>
  <sheetFormatPr defaultRowHeight="14" x14ac:dyDescent="0.3"/>
  <cols>
    <col min="1" max="1" width="6.75" bestFit="1" customWidth="1"/>
    <col min="2" max="2" width="10.4140625" bestFit="1" customWidth="1"/>
    <col min="3" max="3" width="11.9140625" bestFit="1" customWidth="1"/>
    <col min="4" max="4" width="8" bestFit="1" customWidth="1"/>
    <col min="5" max="5" width="5.6640625" bestFit="1" customWidth="1"/>
    <col min="6" max="6" width="6.1640625" bestFit="1" customWidth="1"/>
    <col min="7" max="7" width="2.4140625" bestFit="1" customWidth="1"/>
    <col min="8" max="8" width="6.6640625" bestFit="1" customWidth="1"/>
    <col min="9" max="9" width="13.25" bestFit="1" customWidth="1"/>
    <col min="10" max="10" width="19.75" bestFit="1" customWidth="1"/>
    <col min="12" max="12" width="13.25" bestFit="1" customWidth="1"/>
    <col min="15" max="15" width="21.33203125" bestFit="1" customWidth="1"/>
    <col min="16" max="16" width="11.75" bestFit="1" customWidth="1"/>
    <col min="17" max="17" width="6.6640625" bestFit="1" customWidth="1"/>
  </cols>
  <sheetData>
    <row r="1" spans="1:17" x14ac:dyDescent="0.3">
      <c r="A1" s="1"/>
      <c r="B1" s="1"/>
      <c r="C1" s="1"/>
      <c r="E1" s="37" t="s">
        <v>3</v>
      </c>
      <c r="F1" s="37"/>
    </row>
    <row r="2" spans="1:17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H2" s="3" t="s">
        <v>6</v>
      </c>
      <c r="I2" s="5" t="s">
        <v>8</v>
      </c>
      <c r="J2" s="5" t="s">
        <v>9</v>
      </c>
      <c r="L2" s="2" t="s">
        <v>10</v>
      </c>
      <c r="O2" s="12" t="s">
        <v>11</v>
      </c>
      <c r="P2" s="13">
        <f>H34/A33</f>
        <v>0.16666666666666666</v>
      </c>
      <c r="Q2" s="14"/>
    </row>
    <row r="3" spans="1:17" x14ac:dyDescent="0.3">
      <c r="A3" s="4">
        <v>0</v>
      </c>
      <c r="B3" s="4">
        <v>0</v>
      </c>
      <c r="C3" s="4">
        <v>0</v>
      </c>
      <c r="D3" s="4">
        <f>B3+C3</f>
        <v>0</v>
      </c>
      <c r="E3" s="4">
        <v>0</v>
      </c>
      <c r="F3" s="4">
        <v>0</v>
      </c>
      <c r="H3" s="4" t="str">
        <f>"-"</f>
        <v>-</v>
      </c>
      <c r="I3" s="4" t="str">
        <f>"-"</f>
        <v>-</v>
      </c>
      <c r="J3" s="4" t="str">
        <f>"-"</f>
        <v>-</v>
      </c>
      <c r="L3" s="4" t="str">
        <f>"-"</f>
        <v>-</v>
      </c>
      <c r="O3" s="12" t="s">
        <v>12</v>
      </c>
      <c r="P3" s="13">
        <f>I34/D33</f>
        <v>0.73529411764705888</v>
      </c>
      <c r="Q3" s="14"/>
    </row>
    <row r="4" spans="1:17" x14ac:dyDescent="0.3">
      <c r="A4" s="5">
        <v>1</v>
      </c>
      <c r="B4" s="5">
        <v>2</v>
      </c>
      <c r="C4" s="5">
        <v>3</v>
      </c>
      <c r="D4" s="6">
        <f t="shared" ref="D4:D33" si="0">B4+C4</f>
        <v>5</v>
      </c>
      <c r="E4" s="7">
        <f>IF(B4&gt;=MAX($E$3:E3),B4+C4,"-")</f>
        <v>5</v>
      </c>
      <c r="F4" s="5" t="str">
        <f>IF(AND(B4&lt;MAX($E$3:E3),B4&gt;=MAX($F$3:F3)),B4+C4,"-")</f>
        <v>-</v>
      </c>
      <c r="H4" s="2" t="str">
        <f>IF(AND(E4="-",F4="-"),1,"-")</f>
        <v>-</v>
      </c>
      <c r="I4" s="2">
        <f>IF(E4="-","-",C4)</f>
        <v>3</v>
      </c>
      <c r="J4" s="2" t="str">
        <f>IF(H4=1,C4,"-")</f>
        <v>-</v>
      </c>
      <c r="L4" s="2">
        <f>IF(AND(B4&gt;=MAX($E$3:E3),B4&gt;=MAX($F$3:F3)),B4-MAX(MAX($E$3:E3),MAX($F$3:F3)),0)</f>
        <v>2</v>
      </c>
      <c r="O4" s="12" t="s">
        <v>13</v>
      </c>
      <c r="P4" s="13">
        <f>A33/B33</f>
        <v>0.45454545454545453</v>
      </c>
      <c r="Q4" s="14" t="s">
        <v>14</v>
      </c>
    </row>
    <row r="5" spans="1:17" x14ac:dyDescent="0.3">
      <c r="A5" s="5">
        <v>2</v>
      </c>
      <c r="B5" s="5">
        <v>3</v>
      </c>
      <c r="C5" s="5">
        <v>8</v>
      </c>
      <c r="D5" s="6">
        <f t="shared" si="0"/>
        <v>11</v>
      </c>
      <c r="E5" s="7" t="str">
        <f>IF(B5&gt;=MAX($E$3:E4),B5+C5,"-")</f>
        <v>-</v>
      </c>
      <c r="F5" s="5">
        <f>IF(AND(B5&lt;MAX($E$3:E4),B5&gt;=MAX($F$3:F4)),B5+C5,"-")</f>
        <v>11</v>
      </c>
      <c r="H5" s="2" t="str">
        <f t="shared" ref="H5:H33" si="1">IF(AND(E5="-",F5="-"),1,"-")</f>
        <v>-</v>
      </c>
      <c r="I5" s="2" t="str">
        <f t="shared" ref="I5:I33" si="2">IF(E5="-","-",C5)</f>
        <v>-</v>
      </c>
      <c r="J5" s="2" t="str">
        <f t="shared" ref="J5:J33" si="3">IF(H5=1,C5,"-")</f>
        <v>-</v>
      </c>
      <c r="L5" s="2">
        <f>IF(AND(B5&gt;=MAX($E$3:E4),B5&gt;=MAX($F$3:F4)),B5-MAX(MAX($E$3:E4),MAX($F$3:F4)),0)</f>
        <v>0</v>
      </c>
      <c r="O5" s="12" t="s">
        <v>15</v>
      </c>
      <c r="P5" s="13">
        <f>(SUM(C3:C33)-J34)/(A33-H34)</f>
        <v>3.4</v>
      </c>
      <c r="Q5" s="14" t="s">
        <v>16</v>
      </c>
    </row>
    <row r="6" spans="1:17" x14ac:dyDescent="0.3">
      <c r="A6" s="5">
        <v>3</v>
      </c>
      <c r="B6" s="5">
        <v>4</v>
      </c>
      <c r="C6" s="5">
        <v>3</v>
      </c>
      <c r="D6" s="6">
        <f t="shared" si="0"/>
        <v>7</v>
      </c>
      <c r="E6" s="7" t="str">
        <f>IF(B6&gt;=MAX($E$3:E5),B6+C6,"-")</f>
        <v>-</v>
      </c>
      <c r="F6" s="5" t="str">
        <f>IF(AND(B6&lt;MAX($E$3:E5),B6&gt;=MAX($F$3:F5)),B6+C6,"-")</f>
        <v>-</v>
      </c>
      <c r="H6" s="2">
        <f t="shared" si="1"/>
        <v>1</v>
      </c>
      <c r="I6" s="2" t="str">
        <f t="shared" si="2"/>
        <v>-</v>
      </c>
      <c r="J6" s="2">
        <f t="shared" si="3"/>
        <v>3</v>
      </c>
      <c r="L6" s="2">
        <f>IF(AND(B6&gt;=MAX($E$3:E5),B6&gt;=MAX($F$3:F5)),B6-MAX(MAX($E$3:E5),MAX($F$3:F5)),0)</f>
        <v>0</v>
      </c>
      <c r="O6" s="12"/>
      <c r="P6" s="13"/>
      <c r="Q6" s="14"/>
    </row>
    <row r="7" spans="1:17" x14ac:dyDescent="0.3">
      <c r="A7" s="5">
        <v>4</v>
      </c>
      <c r="B7" s="5">
        <v>5</v>
      </c>
      <c r="C7" s="5">
        <v>3</v>
      </c>
      <c r="D7" s="6">
        <f t="shared" si="0"/>
        <v>8</v>
      </c>
      <c r="E7" s="7">
        <f>IF(B7&gt;=MAX($E$3:E6),B7+C7,"-")</f>
        <v>8</v>
      </c>
      <c r="F7" s="5" t="str">
        <f>IF(AND(B7&lt;MAX($E$3:E6),B7&gt;=MAX($F$3:F6)),B7+C7,"-")</f>
        <v>-</v>
      </c>
      <c r="H7" s="2" t="str">
        <f t="shared" si="1"/>
        <v>-</v>
      </c>
      <c r="I7" s="2">
        <f t="shared" si="2"/>
        <v>3</v>
      </c>
      <c r="J7" s="2" t="str">
        <f t="shared" si="3"/>
        <v>-</v>
      </c>
      <c r="L7" s="2">
        <f>IF(AND(B7&gt;=MAX($E$3:E6),B7&gt;=MAX($F$3:F6)),B7-MAX(MAX($E$3:E6),MAX($F$3:F6)),0)</f>
        <v>0</v>
      </c>
      <c r="O7" s="12" t="s">
        <v>17</v>
      </c>
      <c r="P7" s="13">
        <f>L34/D33</f>
        <v>0.14705882352941177</v>
      </c>
      <c r="Q7" s="14"/>
    </row>
    <row r="8" spans="1:17" x14ac:dyDescent="0.3">
      <c r="A8" s="5">
        <v>5</v>
      </c>
      <c r="B8" s="5">
        <v>10</v>
      </c>
      <c r="C8" s="5">
        <v>3</v>
      </c>
      <c r="D8" s="6">
        <f t="shared" si="0"/>
        <v>13</v>
      </c>
      <c r="E8" s="7">
        <f>IF(B8&gt;=MAX($E$3:E7),B8+C8,"-")</f>
        <v>13</v>
      </c>
      <c r="F8" s="5" t="str">
        <f>IF(AND(B8&lt;MAX($E$3:E7),B8&gt;=MAX($F$3:F7)),B8+C8,"-")</f>
        <v>-</v>
      </c>
      <c r="H8" s="2" t="str">
        <f t="shared" si="1"/>
        <v>-</v>
      </c>
      <c r="I8" s="2">
        <f t="shared" si="2"/>
        <v>3</v>
      </c>
      <c r="J8" s="2" t="str">
        <f t="shared" si="3"/>
        <v>-</v>
      </c>
      <c r="L8" s="2">
        <f>IF(AND(B8&gt;=MAX($E$3:E7),B8&gt;=MAX($F$3:F7)),B8-MAX(MAX($E$3:E7),MAX($F$3:F7)),0)</f>
        <v>0</v>
      </c>
      <c r="O8" s="12"/>
      <c r="P8" s="15"/>
      <c r="Q8" s="14"/>
    </row>
    <row r="9" spans="1:17" x14ac:dyDescent="0.3">
      <c r="A9" s="5">
        <v>6</v>
      </c>
      <c r="B9" s="5">
        <v>14</v>
      </c>
      <c r="C9" s="5">
        <v>2</v>
      </c>
      <c r="D9" s="6">
        <f t="shared" si="0"/>
        <v>16</v>
      </c>
      <c r="E9" s="7">
        <f>IF(B9&gt;=MAX($E$3:E8),B9+C9,"-")</f>
        <v>16</v>
      </c>
      <c r="F9" s="5" t="str">
        <f>IF(AND(B9&lt;MAX($E$3:E8),B9&gt;=MAX($F$3:F8)),B9+C9,"-")</f>
        <v>-</v>
      </c>
      <c r="H9" s="2" t="str">
        <f t="shared" si="1"/>
        <v>-</v>
      </c>
      <c r="I9" s="2">
        <f t="shared" si="2"/>
        <v>2</v>
      </c>
      <c r="J9" s="2" t="str">
        <f t="shared" si="3"/>
        <v>-</v>
      </c>
      <c r="L9" s="2">
        <f>IF(AND(B9&gt;=MAX($E$3:E8),B9&gt;=MAX($F$3:F8)),B9-MAX(MAX($E$3:E8),MAX($F$3:F8)),0)</f>
        <v>1</v>
      </c>
    </row>
    <row r="10" spans="1:17" x14ac:dyDescent="0.3">
      <c r="A10" s="5">
        <v>7</v>
      </c>
      <c r="B10" s="5">
        <v>17</v>
      </c>
      <c r="C10" s="5">
        <v>1</v>
      </c>
      <c r="D10" s="6">
        <f t="shared" si="0"/>
        <v>18</v>
      </c>
      <c r="E10" s="7">
        <f>IF(B10&gt;=MAX($E$3:E9),B10+C10,"-")</f>
        <v>18</v>
      </c>
      <c r="F10" s="5" t="str">
        <f>IF(AND(B10&lt;MAX($E$3:E9),B10&gt;=MAX($F$3:F9)),B10+C10,"-")</f>
        <v>-</v>
      </c>
      <c r="H10" s="2" t="str">
        <f t="shared" si="1"/>
        <v>-</v>
      </c>
      <c r="I10" s="2">
        <f t="shared" si="2"/>
        <v>1</v>
      </c>
      <c r="J10" s="2" t="str">
        <f t="shared" si="3"/>
        <v>-</v>
      </c>
      <c r="L10" s="2">
        <f>IF(AND(B10&gt;=MAX($E$3:E9),B10&gt;=MAX($F$3:F9)),B10-MAX(MAX($E$3:E9),MAX($F$3:F9)),0)</f>
        <v>1</v>
      </c>
    </row>
    <row r="11" spans="1:17" x14ac:dyDescent="0.3">
      <c r="A11" s="5">
        <v>8</v>
      </c>
      <c r="B11" s="5">
        <v>18</v>
      </c>
      <c r="C11" s="5">
        <v>4</v>
      </c>
      <c r="D11" s="6">
        <f t="shared" si="0"/>
        <v>22</v>
      </c>
      <c r="E11" s="7">
        <f>IF(B11&gt;=MAX($E$3:E10),B11+C11,"-")</f>
        <v>22</v>
      </c>
      <c r="F11" s="5" t="str">
        <f>IF(AND(B11&lt;MAX($E$3:E10),B11&gt;=MAX($F$3:F10)),B11+C11,"-")</f>
        <v>-</v>
      </c>
      <c r="H11" s="2" t="str">
        <f t="shared" si="1"/>
        <v>-</v>
      </c>
      <c r="I11" s="2">
        <f t="shared" si="2"/>
        <v>4</v>
      </c>
      <c r="J11" s="2" t="str">
        <f t="shared" si="3"/>
        <v>-</v>
      </c>
      <c r="L11" s="2">
        <f>IF(AND(B11&gt;=MAX($E$3:E10),B11&gt;=MAX($F$3:F10)),B11-MAX(MAX($E$3:E10),MAX($F$3:F10)),0)</f>
        <v>0</v>
      </c>
    </row>
    <row r="12" spans="1:17" x14ac:dyDescent="0.3">
      <c r="A12" s="5">
        <v>9</v>
      </c>
      <c r="B12" s="5">
        <v>20</v>
      </c>
      <c r="C12" s="5">
        <v>1</v>
      </c>
      <c r="D12" s="6">
        <f t="shared" si="0"/>
        <v>21</v>
      </c>
      <c r="E12" s="7" t="str">
        <f>IF(B12&gt;=MAX($E$3:E11),B12+C12,"-")</f>
        <v>-</v>
      </c>
      <c r="F12" s="5">
        <f>IF(AND(B12&lt;MAX($E$3:E11),B12&gt;=MAX($F$3:F11)),B12+C12,"-")</f>
        <v>21</v>
      </c>
      <c r="H12" s="2" t="str">
        <f t="shared" si="1"/>
        <v>-</v>
      </c>
      <c r="I12" s="2" t="str">
        <f t="shared" si="2"/>
        <v>-</v>
      </c>
      <c r="J12" s="2" t="str">
        <f t="shared" si="3"/>
        <v>-</v>
      </c>
      <c r="L12" s="2">
        <f>IF(AND(B12&gt;=MAX($E$3:E11),B12&gt;=MAX($F$3:F11)),B12-MAX(MAX($E$3:E11),MAX($F$3:F11)),0)</f>
        <v>0</v>
      </c>
    </row>
    <row r="13" spans="1:17" x14ac:dyDescent="0.3">
      <c r="A13" s="5">
        <v>10</v>
      </c>
      <c r="B13" s="5">
        <v>23</v>
      </c>
      <c r="C13" s="5">
        <v>3</v>
      </c>
      <c r="D13" s="6">
        <f t="shared" si="0"/>
        <v>26</v>
      </c>
      <c r="E13" s="7">
        <f>IF(B13&gt;=MAX($E$3:E12),B13+C13,"-")</f>
        <v>26</v>
      </c>
      <c r="F13" s="5" t="str">
        <f>IF(AND(B13&lt;MAX($E$3:E12),B13&gt;=MAX($F$3:F12)),B13+C13,"-")</f>
        <v>-</v>
      </c>
      <c r="H13" s="2" t="str">
        <f t="shared" si="1"/>
        <v>-</v>
      </c>
      <c r="I13" s="2">
        <f t="shared" si="2"/>
        <v>3</v>
      </c>
      <c r="J13" s="2" t="str">
        <f t="shared" si="3"/>
        <v>-</v>
      </c>
      <c r="L13" s="2">
        <f>IF(AND(B13&gt;=MAX($E$3:E12),B13&gt;=MAX($F$3:F12)),B13-MAX(MAX($E$3:E12),MAX($F$3:F12)),0)</f>
        <v>1</v>
      </c>
    </row>
    <row r="14" spans="1:17" x14ac:dyDescent="0.3">
      <c r="A14" s="5">
        <v>11</v>
      </c>
      <c r="B14" s="5">
        <v>29</v>
      </c>
      <c r="C14" s="5">
        <v>1</v>
      </c>
      <c r="D14" s="6">
        <f t="shared" si="0"/>
        <v>30</v>
      </c>
      <c r="E14" s="7">
        <f>IF(B14&gt;=MAX($E$3:E13),B14+C14,"-")</f>
        <v>30</v>
      </c>
      <c r="F14" s="5" t="str">
        <f>IF(AND(B14&lt;MAX($E$3:E13),B14&gt;=MAX($F$3:F13)),B14+C14,"-")</f>
        <v>-</v>
      </c>
      <c r="H14" s="2" t="str">
        <f t="shared" si="1"/>
        <v>-</v>
      </c>
      <c r="I14" s="2">
        <f t="shared" si="2"/>
        <v>1</v>
      </c>
      <c r="J14" s="2" t="str">
        <f t="shared" si="3"/>
        <v>-</v>
      </c>
      <c r="L14" s="2">
        <f>IF(AND(B14&gt;=MAX($E$3:E13),B14&gt;=MAX($F$3:F13)),B14-MAX(MAX($E$3:E13),MAX($F$3:F13)),0)</f>
        <v>3</v>
      </c>
    </row>
    <row r="15" spans="1:17" x14ac:dyDescent="0.3">
      <c r="A15" s="5">
        <v>12</v>
      </c>
      <c r="B15" s="5">
        <v>30</v>
      </c>
      <c r="C15" s="5">
        <v>3</v>
      </c>
      <c r="D15" s="6">
        <f t="shared" si="0"/>
        <v>33</v>
      </c>
      <c r="E15" s="7">
        <f>IF(B15&gt;=MAX($E$3:E14),B15+C15,"-")</f>
        <v>33</v>
      </c>
      <c r="F15" s="5" t="str">
        <f>IF(AND(B15&lt;MAX($E$3:E14),B15&gt;=MAX($F$3:F14)),B15+C15,"-")</f>
        <v>-</v>
      </c>
      <c r="H15" s="2" t="str">
        <f t="shared" si="1"/>
        <v>-</v>
      </c>
      <c r="I15" s="2">
        <f t="shared" si="2"/>
        <v>3</v>
      </c>
      <c r="J15" s="2" t="str">
        <f t="shared" si="3"/>
        <v>-</v>
      </c>
      <c r="L15" s="2">
        <f>IF(AND(B15&gt;=MAX($E$3:E14),B15&gt;=MAX($F$3:F14)),B15-MAX(MAX($E$3:E14),MAX($F$3:F14)),0)</f>
        <v>0</v>
      </c>
    </row>
    <row r="16" spans="1:17" x14ac:dyDescent="0.3">
      <c r="A16" s="5">
        <v>13</v>
      </c>
      <c r="B16" s="5">
        <v>31</v>
      </c>
      <c r="C16" s="5">
        <v>4</v>
      </c>
      <c r="D16" s="6">
        <f t="shared" si="0"/>
        <v>35</v>
      </c>
      <c r="E16" s="7" t="str">
        <f>IF(B16&gt;=MAX($E$3:E15),B16+C16,"-")</f>
        <v>-</v>
      </c>
      <c r="F16" s="5">
        <f>IF(AND(B16&lt;MAX($E$3:E15),B16&gt;=MAX($F$3:F15)),B16+C16,"-")</f>
        <v>35</v>
      </c>
      <c r="H16" s="2" t="str">
        <f t="shared" si="1"/>
        <v>-</v>
      </c>
      <c r="I16" s="2" t="str">
        <f t="shared" si="2"/>
        <v>-</v>
      </c>
      <c r="J16" s="2" t="str">
        <f t="shared" si="3"/>
        <v>-</v>
      </c>
      <c r="L16" s="2">
        <f>IF(AND(B16&gt;=MAX($E$3:E15),B16&gt;=MAX($F$3:F15)),B16-MAX(MAX($E$3:E15),MAX($F$3:F15)),0)</f>
        <v>0</v>
      </c>
    </row>
    <row r="17" spans="1:12" x14ac:dyDescent="0.3">
      <c r="A17" s="5">
        <v>14</v>
      </c>
      <c r="B17" s="5">
        <v>32</v>
      </c>
      <c r="C17" s="5">
        <v>2</v>
      </c>
      <c r="D17" s="6">
        <f t="shared" si="0"/>
        <v>34</v>
      </c>
      <c r="E17" s="7" t="str">
        <f>IF(B17&gt;=MAX($E$3:E16),B17+C17,"-")</f>
        <v>-</v>
      </c>
      <c r="F17" s="5" t="str">
        <f>IF(AND(B17&lt;MAX($E$3:E16),B17&gt;=MAX($F$3:F16)),B17+C17,"-")</f>
        <v>-</v>
      </c>
      <c r="H17" s="2">
        <f t="shared" si="1"/>
        <v>1</v>
      </c>
      <c r="I17" s="2" t="str">
        <f t="shared" si="2"/>
        <v>-</v>
      </c>
      <c r="J17" s="2">
        <f t="shared" si="3"/>
        <v>2</v>
      </c>
      <c r="L17" s="2">
        <f>IF(AND(B17&gt;=MAX($E$3:E16),B17&gt;=MAX($F$3:F16)),B17-MAX(MAX($E$3:E16),MAX($F$3:F16)),0)</f>
        <v>0</v>
      </c>
    </row>
    <row r="18" spans="1:12" x14ac:dyDescent="0.3">
      <c r="A18" s="5">
        <v>15</v>
      </c>
      <c r="B18" s="5">
        <v>33</v>
      </c>
      <c r="C18" s="5">
        <v>4</v>
      </c>
      <c r="D18" s="6">
        <f t="shared" si="0"/>
        <v>37</v>
      </c>
      <c r="E18" s="7">
        <f>IF(B18&gt;=MAX($E$3:E17),B18+C18,"-")</f>
        <v>37</v>
      </c>
      <c r="F18" s="5" t="str">
        <f>IF(AND(B18&lt;MAX($E$3:E17),B18&gt;=MAX($F$3:F17)),B18+C18,"-")</f>
        <v>-</v>
      </c>
      <c r="H18" s="2" t="str">
        <f t="shared" si="1"/>
        <v>-</v>
      </c>
      <c r="I18" s="2">
        <f t="shared" si="2"/>
        <v>4</v>
      </c>
      <c r="J18" s="2" t="str">
        <f t="shared" si="3"/>
        <v>-</v>
      </c>
      <c r="L18" s="2">
        <f>IF(AND(B18&gt;=MAX($E$3:E17),B18&gt;=MAX($F$3:F17)),B18-MAX(MAX($E$3:E17),MAX($F$3:F17)),0)</f>
        <v>0</v>
      </c>
    </row>
    <row r="19" spans="1:12" x14ac:dyDescent="0.3">
      <c r="A19" s="5">
        <v>16</v>
      </c>
      <c r="B19" s="5">
        <v>36</v>
      </c>
      <c r="C19" s="5">
        <v>13</v>
      </c>
      <c r="D19" s="6">
        <f t="shared" si="0"/>
        <v>49</v>
      </c>
      <c r="E19" s="7" t="str">
        <f>IF(B19&gt;=MAX($E$3:E18),B19+C19,"-")</f>
        <v>-</v>
      </c>
      <c r="F19" s="5">
        <f>IF(AND(B19&lt;MAX($E$3:E18),B19&gt;=MAX($F$3:F18)),B19+C19,"-")</f>
        <v>49</v>
      </c>
      <c r="H19" s="2" t="str">
        <f t="shared" si="1"/>
        <v>-</v>
      </c>
      <c r="I19" s="2" t="str">
        <f t="shared" si="2"/>
        <v>-</v>
      </c>
      <c r="J19" s="2" t="str">
        <f t="shared" si="3"/>
        <v>-</v>
      </c>
      <c r="L19" s="2">
        <f>IF(AND(B19&gt;=MAX($E$3:E18),B19&gt;=MAX($F$3:F18)),B19-MAX(MAX($E$3:E18),MAX($F$3:F18)),0)</f>
        <v>0</v>
      </c>
    </row>
    <row r="20" spans="1:12" x14ac:dyDescent="0.3">
      <c r="A20" s="5">
        <v>17</v>
      </c>
      <c r="B20" s="5">
        <v>38</v>
      </c>
      <c r="C20" s="5">
        <v>4</v>
      </c>
      <c r="D20" s="6">
        <f t="shared" si="0"/>
        <v>42</v>
      </c>
      <c r="E20" s="7">
        <f>IF(B20&gt;=MAX($E$3:E19),B20+C20,"-")</f>
        <v>42</v>
      </c>
      <c r="F20" s="5" t="str">
        <f>IF(AND(B20&lt;MAX($E$3:E19),B20&gt;=MAX($F$3:F19)),B20+C20,"-")</f>
        <v>-</v>
      </c>
      <c r="H20" s="2" t="str">
        <f t="shared" si="1"/>
        <v>-</v>
      </c>
      <c r="I20" s="2">
        <f t="shared" si="2"/>
        <v>4</v>
      </c>
      <c r="J20" s="2" t="str">
        <f t="shared" si="3"/>
        <v>-</v>
      </c>
      <c r="L20" s="2">
        <f>IF(AND(B20&gt;=MAX($E$3:E19),B20&gt;=MAX($F$3:F19)),B20-MAX(MAX($E$3:E19),MAX($F$3:F19)),0)</f>
        <v>0</v>
      </c>
    </row>
    <row r="21" spans="1:12" x14ac:dyDescent="0.3">
      <c r="A21" s="5">
        <v>18</v>
      </c>
      <c r="B21" s="5">
        <v>43</v>
      </c>
      <c r="C21" s="5">
        <v>1</v>
      </c>
      <c r="D21" s="6">
        <f t="shared" si="0"/>
        <v>44</v>
      </c>
      <c r="E21" s="7">
        <f>IF(B21&gt;=MAX($E$3:E20),B21+C21,"-")</f>
        <v>44</v>
      </c>
      <c r="F21" s="5" t="str">
        <f>IF(AND(B21&lt;MAX($E$3:E20),B21&gt;=MAX($F$3:F20)),B21+C21,"-")</f>
        <v>-</v>
      </c>
      <c r="H21" s="2" t="str">
        <f t="shared" si="1"/>
        <v>-</v>
      </c>
      <c r="I21" s="2">
        <f t="shared" si="2"/>
        <v>1</v>
      </c>
      <c r="J21" s="2" t="str">
        <f t="shared" si="3"/>
        <v>-</v>
      </c>
      <c r="L21" s="2">
        <f>IF(AND(B21&gt;=MAX($E$3:E20),B21&gt;=MAX($F$3:F20)),B21-MAX(MAX($E$3:E20),MAX($F$3:F20)),0)</f>
        <v>0</v>
      </c>
    </row>
    <row r="22" spans="1:12" x14ac:dyDescent="0.3">
      <c r="A22" s="5">
        <v>19</v>
      </c>
      <c r="B22" s="5">
        <v>48</v>
      </c>
      <c r="C22" s="5">
        <v>1</v>
      </c>
      <c r="D22" s="6">
        <f t="shared" si="0"/>
        <v>49</v>
      </c>
      <c r="E22" s="7">
        <f>IF(B22&gt;=MAX($E$3:E21),B22+C22,"-")</f>
        <v>49</v>
      </c>
      <c r="F22" s="5" t="str">
        <f>IF(AND(B22&lt;MAX($E$3:E21),B22&gt;=MAX($F$3:F21)),B22+C22,"-")</f>
        <v>-</v>
      </c>
      <c r="H22" s="2" t="str">
        <f t="shared" si="1"/>
        <v>-</v>
      </c>
      <c r="I22" s="2">
        <f t="shared" si="2"/>
        <v>1</v>
      </c>
      <c r="J22" s="2" t="str">
        <f t="shared" si="3"/>
        <v>-</v>
      </c>
      <c r="L22" s="2">
        <f>IF(AND(B22&gt;=MAX($E$3:E21),B22&gt;=MAX($F$3:F21)),B22-MAX(MAX($E$3:E21),MAX($F$3:F21)),0)</f>
        <v>0</v>
      </c>
    </row>
    <row r="23" spans="1:12" x14ac:dyDescent="0.3">
      <c r="A23" s="5">
        <v>20</v>
      </c>
      <c r="B23" s="5">
        <v>50</v>
      </c>
      <c r="C23" s="5">
        <v>3</v>
      </c>
      <c r="D23" s="6">
        <f t="shared" si="0"/>
        <v>53</v>
      </c>
      <c r="E23" s="7">
        <f>IF(B23&gt;=MAX($E$3:E22),B23+C23,"-")</f>
        <v>53</v>
      </c>
      <c r="F23" s="5" t="str">
        <f>IF(AND(B23&lt;MAX($E$3:E22),B23&gt;=MAX($F$3:F22)),B23+C23,"-")</f>
        <v>-</v>
      </c>
      <c r="H23" s="2" t="str">
        <f t="shared" si="1"/>
        <v>-</v>
      </c>
      <c r="I23" s="2">
        <f t="shared" si="2"/>
        <v>3</v>
      </c>
      <c r="J23" s="2" t="str">
        <f t="shared" si="3"/>
        <v>-</v>
      </c>
      <c r="L23" s="2">
        <f>IF(AND(B23&gt;=MAX($E$3:E22),B23&gt;=MAX($F$3:F22)),B23-MAX(MAX($E$3:E22),MAX($F$3:F22)),0)</f>
        <v>1</v>
      </c>
    </row>
    <row r="24" spans="1:12" x14ac:dyDescent="0.3">
      <c r="A24" s="5">
        <v>21</v>
      </c>
      <c r="B24" s="5">
        <v>54</v>
      </c>
      <c r="C24" s="5">
        <v>5</v>
      </c>
      <c r="D24" s="6">
        <f t="shared" si="0"/>
        <v>59</v>
      </c>
      <c r="E24" s="7">
        <f>IF(B24&gt;=MAX($E$3:E23),B24+C24,"-")</f>
        <v>59</v>
      </c>
      <c r="F24" s="5" t="str">
        <f>IF(AND(B24&lt;MAX($E$3:E23),B24&gt;=MAX($F$3:F23)),B24+C24,"-")</f>
        <v>-</v>
      </c>
      <c r="H24" s="2" t="str">
        <f t="shared" si="1"/>
        <v>-</v>
      </c>
      <c r="I24" s="2">
        <f t="shared" si="2"/>
        <v>5</v>
      </c>
      <c r="J24" s="2" t="str">
        <f t="shared" si="3"/>
        <v>-</v>
      </c>
      <c r="L24" s="2">
        <f>IF(AND(B24&gt;=MAX($E$3:E23),B24&gt;=MAX($F$3:F23)),B24-MAX(MAX($E$3:E23),MAX($F$3:F23)),0)</f>
        <v>1</v>
      </c>
    </row>
    <row r="25" spans="1:12" x14ac:dyDescent="0.3">
      <c r="A25" s="5">
        <v>22</v>
      </c>
      <c r="B25" s="5">
        <v>55</v>
      </c>
      <c r="C25" s="5">
        <v>2</v>
      </c>
      <c r="D25" s="6">
        <f t="shared" si="0"/>
        <v>57</v>
      </c>
      <c r="E25" s="7" t="str">
        <f>IF(B25&gt;=MAX($E$3:E24),B25+C25,"-")</f>
        <v>-</v>
      </c>
      <c r="F25" s="5">
        <f>IF(AND(B25&lt;MAX($E$3:E24),B25&gt;=MAX($F$3:F24)),B25+C25,"-")</f>
        <v>57</v>
      </c>
      <c r="H25" s="2" t="str">
        <f t="shared" si="1"/>
        <v>-</v>
      </c>
      <c r="I25" s="2" t="str">
        <f t="shared" si="2"/>
        <v>-</v>
      </c>
      <c r="J25" s="2" t="str">
        <f t="shared" si="3"/>
        <v>-</v>
      </c>
      <c r="L25" s="2">
        <f>IF(AND(B25&gt;=MAX($E$3:E24),B25&gt;=MAX($F$3:F24)),B25-MAX(MAX($E$3:E24),MAX($F$3:F24)),0)</f>
        <v>0</v>
      </c>
    </row>
    <row r="26" spans="1:12" x14ac:dyDescent="0.3">
      <c r="A26" s="5">
        <v>23</v>
      </c>
      <c r="B26" s="5">
        <v>57</v>
      </c>
      <c r="C26" s="5">
        <v>5</v>
      </c>
      <c r="D26" s="6">
        <f t="shared" si="0"/>
        <v>62</v>
      </c>
      <c r="E26" s="7" t="str">
        <f>IF(B26&gt;=MAX($E$3:E25),B26+C26,"-")</f>
        <v>-</v>
      </c>
      <c r="F26" s="5">
        <f>IF(AND(B26&lt;MAX($E$3:E25),B26&gt;=MAX($F$3:F25)),B26+C26,"-")</f>
        <v>62</v>
      </c>
      <c r="H26" s="2" t="str">
        <f t="shared" si="1"/>
        <v>-</v>
      </c>
      <c r="I26" s="2" t="str">
        <f t="shared" si="2"/>
        <v>-</v>
      </c>
      <c r="J26" s="2" t="str">
        <f t="shared" si="3"/>
        <v>-</v>
      </c>
      <c r="L26" s="2">
        <f>IF(AND(B26&gt;=MAX($E$3:E25),B26&gt;=MAX($F$3:F25)),B26-MAX(MAX($E$3:E25),MAX($F$3:F25)),0)</f>
        <v>0</v>
      </c>
    </row>
    <row r="27" spans="1:12" x14ac:dyDescent="0.3">
      <c r="A27" s="5">
        <v>24</v>
      </c>
      <c r="B27" s="5">
        <v>58</v>
      </c>
      <c r="C27" s="5">
        <v>3</v>
      </c>
      <c r="D27" s="6">
        <f t="shared" si="0"/>
        <v>61</v>
      </c>
      <c r="E27" s="7" t="str">
        <f>IF(B27&gt;=MAX($E$3:E26),B27+C27,"-")</f>
        <v>-</v>
      </c>
      <c r="F27" s="5" t="str">
        <f>IF(AND(B27&lt;MAX($E$3:E26),B27&gt;=MAX($F$3:F26)),B27+C27,"-")</f>
        <v>-</v>
      </c>
      <c r="H27" s="2">
        <f t="shared" si="1"/>
        <v>1</v>
      </c>
      <c r="I27" s="2" t="str">
        <f t="shared" si="2"/>
        <v>-</v>
      </c>
      <c r="J27" s="2">
        <f t="shared" si="3"/>
        <v>3</v>
      </c>
      <c r="L27" s="2">
        <f>IF(AND(B27&gt;=MAX($E$3:E26),B27&gt;=MAX($F$3:F26)),B27-MAX(MAX($E$3:E26),MAX($F$3:F26)),0)</f>
        <v>0</v>
      </c>
    </row>
    <row r="28" spans="1:12" x14ac:dyDescent="0.3">
      <c r="A28" s="5">
        <v>25</v>
      </c>
      <c r="B28" s="5">
        <v>59</v>
      </c>
      <c r="C28" s="5">
        <v>6</v>
      </c>
      <c r="D28" s="6">
        <f t="shared" si="0"/>
        <v>65</v>
      </c>
      <c r="E28" s="7">
        <f>IF(B28&gt;=MAX($E$3:E27),B28+C28,"-")</f>
        <v>65</v>
      </c>
      <c r="F28" s="5" t="str">
        <f>IF(AND(B28&lt;MAX($E$3:E27),B28&gt;=MAX($F$3:F27)),B28+C28,"-")</f>
        <v>-</v>
      </c>
      <c r="H28" s="2" t="str">
        <f t="shared" si="1"/>
        <v>-</v>
      </c>
      <c r="I28" s="2">
        <f t="shared" si="2"/>
        <v>6</v>
      </c>
      <c r="J28" s="2" t="str">
        <f t="shared" si="3"/>
        <v>-</v>
      </c>
      <c r="L28" s="2">
        <f>IF(AND(B28&gt;=MAX($E$3:E27),B28&gt;=MAX($F$3:F27)),B28-MAX(MAX($E$3:E27),MAX($F$3:F27)),0)</f>
        <v>0</v>
      </c>
    </row>
    <row r="29" spans="1:12" x14ac:dyDescent="0.3">
      <c r="A29" s="5">
        <v>26</v>
      </c>
      <c r="B29" s="5">
        <v>60</v>
      </c>
      <c r="C29" s="5">
        <v>2</v>
      </c>
      <c r="D29" s="6">
        <f t="shared" si="0"/>
        <v>62</v>
      </c>
      <c r="E29" s="7" t="str">
        <f>IF(B29&gt;=MAX($E$3:E28),B29+C29,"-")</f>
        <v>-</v>
      </c>
      <c r="F29" s="5" t="str">
        <f>IF(AND(B29&lt;MAX($E$3:E28),B29&gt;=MAX($F$3:F28)),B29+C29,"-")</f>
        <v>-</v>
      </c>
      <c r="H29" s="2">
        <f t="shared" si="1"/>
        <v>1</v>
      </c>
      <c r="I29" s="2" t="str">
        <f t="shared" si="2"/>
        <v>-</v>
      </c>
      <c r="J29" s="2">
        <f t="shared" si="3"/>
        <v>2</v>
      </c>
      <c r="L29" s="2">
        <f>IF(AND(B29&gt;=MAX($E$3:E28),B29&gt;=MAX($F$3:F28)),B29-MAX(MAX($E$3:E28),MAX($F$3:F28)),0)</f>
        <v>0</v>
      </c>
    </row>
    <row r="30" spans="1:12" x14ac:dyDescent="0.3">
      <c r="A30" s="5">
        <v>27</v>
      </c>
      <c r="B30" s="5">
        <v>61</v>
      </c>
      <c r="C30" s="5">
        <v>3</v>
      </c>
      <c r="D30" s="6">
        <f t="shared" si="0"/>
        <v>64</v>
      </c>
      <c r="E30" s="7" t="str">
        <f>IF(B30&gt;=MAX($E$3:E29),B30+C30,"-")</f>
        <v>-</v>
      </c>
      <c r="F30" s="5" t="str">
        <f>IF(AND(B30&lt;MAX($E$3:E29),B30&gt;=MAX($F$3:F29)),B30+C30,"-")</f>
        <v>-</v>
      </c>
      <c r="H30" s="2">
        <f t="shared" si="1"/>
        <v>1</v>
      </c>
      <c r="I30" s="2" t="str">
        <f t="shared" si="2"/>
        <v>-</v>
      </c>
      <c r="J30" s="2">
        <f t="shared" si="3"/>
        <v>3</v>
      </c>
      <c r="L30" s="2">
        <f>IF(AND(B30&gt;=MAX($E$3:E29),B30&gt;=MAX($F$3:F29)),B30-MAX(MAX($E$3:E29),MAX($F$3:F29)),0)</f>
        <v>0</v>
      </c>
    </row>
    <row r="31" spans="1:12" x14ac:dyDescent="0.3">
      <c r="A31" s="5">
        <v>28</v>
      </c>
      <c r="B31" s="5">
        <v>63</v>
      </c>
      <c r="C31" s="5">
        <v>2</v>
      </c>
      <c r="D31" s="6">
        <f t="shared" si="0"/>
        <v>65</v>
      </c>
      <c r="E31" s="7" t="str">
        <f>IF(B31&gt;=MAX($E$3:E30),B31+C31,"-")</f>
        <v>-</v>
      </c>
      <c r="F31" s="5">
        <f>IF(AND(B31&lt;MAX($E$3:E30),B31&gt;=MAX($F$3:F30)),B31+C31,"-")</f>
        <v>65</v>
      </c>
      <c r="H31" s="2" t="str">
        <f t="shared" si="1"/>
        <v>-</v>
      </c>
      <c r="I31" s="2" t="str">
        <f t="shared" si="2"/>
        <v>-</v>
      </c>
      <c r="J31" s="2" t="str">
        <f t="shared" si="3"/>
        <v>-</v>
      </c>
      <c r="L31" s="2">
        <f>IF(AND(B31&gt;=MAX($E$3:E30),B31&gt;=MAX($F$3:F30)),B31-MAX(MAX($E$3:E30),MAX($F$3:F30)),0)</f>
        <v>0</v>
      </c>
    </row>
    <row r="32" spans="1:12" x14ac:dyDescent="0.3">
      <c r="A32" s="5">
        <v>29</v>
      </c>
      <c r="B32" s="5">
        <v>65</v>
      </c>
      <c r="C32" s="5">
        <v>1</v>
      </c>
      <c r="D32" s="6">
        <f t="shared" si="0"/>
        <v>66</v>
      </c>
      <c r="E32" s="7">
        <f>IF(B32&gt;=MAX($E$3:E31),B32+C32,"-")</f>
        <v>66</v>
      </c>
      <c r="F32" s="5" t="str">
        <f>IF(AND(B32&lt;MAX($E$3:E31),B32&gt;=MAX($F$3:F31)),B32+C32,"-")</f>
        <v>-</v>
      </c>
      <c r="H32" s="2" t="str">
        <f t="shared" si="1"/>
        <v>-</v>
      </c>
      <c r="I32" s="2">
        <f t="shared" si="2"/>
        <v>1</v>
      </c>
      <c r="J32" s="2" t="str">
        <f t="shared" si="3"/>
        <v>-</v>
      </c>
      <c r="L32" s="2">
        <f>IF(AND(B32&gt;=MAX($E$3:E31),B32&gt;=MAX($F$3:F31)),B32-MAX(MAX($E$3:E31),MAX($F$3:F31)),0)</f>
        <v>0</v>
      </c>
    </row>
    <row r="33" spans="1:12" x14ac:dyDescent="0.3">
      <c r="A33" s="5">
        <v>30</v>
      </c>
      <c r="B33" s="5">
        <v>66</v>
      </c>
      <c r="C33" s="5">
        <v>2</v>
      </c>
      <c r="D33" s="6">
        <f t="shared" si="0"/>
        <v>68</v>
      </c>
      <c r="E33" s="7">
        <f>IF(B33&gt;=MAX($E$3:E32),B33+C33,"-")</f>
        <v>68</v>
      </c>
      <c r="F33" s="5" t="str">
        <f>IF(AND(B33&lt;MAX($E$3:E32),B33&gt;=MAX($F$3:F32)),B33+C33,"-")</f>
        <v>-</v>
      </c>
      <c r="H33" s="2" t="str">
        <f t="shared" si="1"/>
        <v>-</v>
      </c>
      <c r="I33" s="2">
        <f t="shared" si="2"/>
        <v>2</v>
      </c>
      <c r="J33" s="2" t="str">
        <f t="shared" si="3"/>
        <v>-</v>
      </c>
      <c r="L33" s="2">
        <f>IF(AND(B33&gt;=MAX($E$3:E32),B33&gt;=MAX($F$3:F32)),B33-MAX(MAX($E$3:E32),MAX($F$3:F32)),0)</f>
        <v>0</v>
      </c>
    </row>
    <row r="34" spans="1:12" x14ac:dyDescent="0.3">
      <c r="G34" s="38" t="s">
        <v>7</v>
      </c>
      <c r="H34" s="8">
        <f>SUM(H3:H33)</f>
        <v>5</v>
      </c>
      <c r="I34" s="9">
        <f>SUM(I4:I33)</f>
        <v>50</v>
      </c>
      <c r="J34" s="10">
        <f>SUM(J4:J33)</f>
        <v>13</v>
      </c>
      <c r="L34" s="11">
        <f>SUM(L4:L33)</f>
        <v>10</v>
      </c>
    </row>
    <row r="35" spans="1:12" x14ac:dyDescent="0.3">
      <c r="G35" s="38"/>
      <c r="H35" s="8">
        <f>COUNTIFS(E3:E33,"-",F3:F33,"-")</f>
        <v>5</v>
      </c>
      <c r="I35" s="9">
        <f>SUMIF(E3:E33,"&lt;&gt;-",C3:C33)</f>
        <v>50</v>
      </c>
      <c r="J35" s="10">
        <f>SUMIFS(C3:C33,E3:E33,"-",F3:F33,"-")</f>
        <v>13</v>
      </c>
    </row>
  </sheetData>
  <mergeCells count="2">
    <mergeCell ref="E1:F1"/>
    <mergeCell ref="G34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70" zoomScaleNormal="70" workbookViewId="0">
      <selection activeCell="M15" sqref="M15"/>
    </sheetView>
  </sheetViews>
  <sheetFormatPr defaultRowHeight="14" x14ac:dyDescent="0.3"/>
  <cols>
    <col min="14" max="14" width="26.1640625" customWidth="1"/>
  </cols>
  <sheetData>
    <row r="1" spans="1:17" ht="14.5" thickBot="1" x14ac:dyDescent="0.35">
      <c r="E1" s="39" t="s">
        <v>3</v>
      </c>
      <c r="F1" s="39"/>
      <c r="G1" s="39"/>
    </row>
    <row r="2" spans="1:17" ht="47" thickBot="1" x14ac:dyDescent="0.35">
      <c r="A2" s="36" t="s">
        <v>30</v>
      </c>
      <c r="B2" s="36" t="s">
        <v>29</v>
      </c>
      <c r="C2" s="36" t="s">
        <v>28</v>
      </c>
      <c r="D2" s="36" t="s">
        <v>3</v>
      </c>
      <c r="E2" s="36" t="s">
        <v>27</v>
      </c>
      <c r="F2" s="36" t="s">
        <v>26</v>
      </c>
      <c r="G2" s="36" t="s">
        <v>25</v>
      </c>
      <c r="I2" s="36" t="s">
        <v>19</v>
      </c>
    </row>
    <row r="3" spans="1:17" ht="15.5" x14ac:dyDescent="0.3">
      <c r="A3" s="35">
        <v>0</v>
      </c>
      <c r="B3" s="34">
        <v>0</v>
      </c>
      <c r="C3" s="33">
        <v>0</v>
      </c>
      <c r="D3" s="18"/>
      <c r="E3" s="18"/>
      <c r="F3" s="18"/>
      <c r="G3" s="18"/>
      <c r="I3" s="18"/>
      <c r="M3" s="40" t="s">
        <v>24</v>
      </c>
      <c r="N3" s="40"/>
      <c r="O3" s="30">
        <f>B24/A23</f>
        <v>0.1</v>
      </c>
      <c r="P3" s="32"/>
      <c r="Q3" s="28"/>
    </row>
    <row r="4" spans="1:17" ht="46.5" customHeight="1" x14ac:dyDescent="0.3">
      <c r="A4" s="26">
        <v>1</v>
      </c>
      <c r="B4" s="18">
        <v>2</v>
      </c>
      <c r="C4" s="25">
        <v>4</v>
      </c>
      <c r="D4" s="18">
        <f t="shared" ref="D4:D23" si="0">B4+C4</f>
        <v>6</v>
      </c>
      <c r="E4" s="18">
        <f>IF(B4&gt;=MAX($E$3:E3),D4,"-")</f>
        <v>6</v>
      </c>
      <c r="F4" s="18" t="str">
        <f>IF(AND(B4&lt;MAX($E$3:E3),B4&gt;=MAX($F$3:F3)),D4,"-")</f>
        <v>-</v>
      </c>
      <c r="G4" s="18" t="str">
        <f>IF(AND(B4&lt;MAX($E$3:E3),B4&lt;MAX($F$3:F3),B4&gt;=MAX($G$3:G3)),D4,"-")</f>
        <v>-</v>
      </c>
      <c r="I4" s="18"/>
      <c r="M4" s="40" t="s">
        <v>23</v>
      </c>
      <c r="N4" s="40" t="s">
        <v>23</v>
      </c>
      <c r="O4" s="30">
        <f>A23/B23</f>
        <v>0.39215686274509803</v>
      </c>
      <c r="P4" s="31" t="s">
        <v>22</v>
      </c>
      <c r="Q4" s="28"/>
    </row>
    <row r="5" spans="1:17" ht="15.5" customHeight="1" x14ac:dyDescent="0.3">
      <c r="A5" s="26">
        <v>2</v>
      </c>
      <c r="B5" s="18">
        <v>5</v>
      </c>
      <c r="C5" s="25">
        <v>5</v>
      </c>
      <c r="D5" s="18">
        <f t="shared" si="0"/>
        <v>10</v>
      </c>
      <c r="E5" s="18" t="str">
        <f>IF(B5&gt;=MAX($E$3:E4),D5,"-")</f>
        <v>-</v>
      </c>
      <c r="F5" s="18">
        <f>IF(AND(B5&lt;MAX($E$3:E4),B5&gt;=MAX($F$3:F4)),D5,"-")</f>
        <v>10</v>
      </c>
      <c r="G5" s="18" t="str">
        <f>IF(AND(B5&lt;MAX($E$3:E4),B5&lt;MAX($F$3:F4),B5&gt;=MAX($G$3:G4)),D5,"-")</f>
        <v>-</v>
      </c>
      <c r="I5" s="18">
        <f>IF(AND(B4&gt;MAX($E$3:E3),B4&gt;MAX($F$3:F3),B4&gt;MAX($G$3:G3)),B4-MAX(MAX($E$3:E3),MAX($F$3:F3),MAX($G$3:G3)),0)</f>
        <v>2</v>
      </c>
      <c r="M5" s="40" t="s">
        <v>21</v>
      </c>
      <c r="N5" s="40" t="s">
        <v>21</v>
      </c>
      <c r="O5" s="30">
        <f>(SUM(C4:C23)-SUMIFS(C4:C23,E4:E23,"-",F4:F23,"-",G4:G23,"-"))/(A23-B24)</f>
        <v>5.9444444444444446</v>
      </c>
      <c r="P5" s="31" t="s">
        <v>16</v>
      </c>
      <c r="Q5" s="28"/>
    </row>
    <row r="6" spans="1:17" ht="15.5" x14ac:dyDescent="0.3">
      <c r="A6" s="26">
        <v>3</v>
      </c>
      <c r="B6" s="18">
        <v>13</v>
      </c>
      <c r="C6" s="25">
        <v>2</v>
      </c>
      <c r="D6" s="18">
        <f t="shared" si="0"/>
        <v>15</v>
      </c>
      <c r="E6" s="18">
        <f>IF(B6&gt;=MAX($E$3:E5),D6,"-")</f>
        <v>15</v>
      </c>
      <c r="F6" s="18" t="str">
        <f>IF(AND(B6&lt;MAX($E$3:E5),B6&gt;=MAX($F$3:F5)),D6,"-")</f>
        <v>-</v>
      </c>
      <c r="G6" s="18" t="str">
        <f>IF(AND(B6&lt;MAX($E$3:E5),B6&lt;MAX($F$3:F5),B6&gt;=MAX($G$3:G5)),D6,"-")</f>
        <v>-</v>
      </c>
      <c r="I6" s="18">
        <f>IF(AND(B5&gt;MAX($E$3:E4),B5&gt;MAX($F$3:F4),B5&gt;MAX($G$3:G4)),B5-MAX(MAX($E$3:E4),MAX($F$3:F4),MAX($G$3:G4)),0)</f>
        <v>0</v>
      </c>
      <c r="M6" s="40" t="s">
        <v>20</v>
      </c>
      <c r="N6" s="40" t="s">
        <v>20</v>
      </c>
      <c r="O6" s="30">
        <f>I24/D21</f>
        <v>0.11666666666666667</v>
      </c>
      <c r="P6" s="29"/>
      <c r="Q6" s="28"/>
    </row>
    <row r="7" spans="1:17" ht="15.5" x14ac:dyDescent="0.3">
      <c r="A7" s="26">
        <v>4</v>
      </c>
      <c r="B7" s="18">
        <v>17</v>
      </c>
      <c r="C7" s="25">
        <v>4</v>
      </c>
      <c r="D7" s="18">
        <f t="shared" si="0"/>
        <v>21</v>
      </c>
      <c r="E7" s="18">
        <f>IF(B7&gt;=MAX($E$3:E6),D7,"-")</f>
        <v>21</v>
      </c>
      <c r="F7" s="18" t="str">
        <f>IF(AND(B7&lt;MAX($E$3:E6),B7&gt;=MAX($F$3:F6)),D7,"-")</f>
        <v>-</v>
      </c>
      <c r="G7" s="18" t="str">
        <f>IF(AND(B7&lt;MAX($E$3:E6),B7&lt;MAX($F$3:F6),B7&gt;=MAX($G$3:G6)),D7,"-")</f>
        <v>-</v>
      </c>
      <c r="I7" s="18">
        <f>IF(AND(B6&gt;MAX($E$3:E5),B6&gt;MAX($F$3:F5),B6&gt;MAX($G$3:G5)),B6-MAX(MAX($E$3:E5),MAX($F$3:F5),MAX($G$3:G5)),0)</f>
        <v>3</v>
      </c>
      <c r="P7" s="27"/>
    </row>
    <row r="8" spans="1:17" ht="15.5" x14ac:dyDescent="0.3">
      <c r="A8" s="26">
        <v>5</v>
      </c>
      <c r="B8" s="18">
        <v>18</v>
      </c>
      <c r="C8" s="25">
        <v>2</v>
      </c>
      <c r="D8" s="18">
        <f t="shared" si="0"/>
        <v>20</v>
      </c>
      <c r="E8" s="18" t="str">
        <f>IF(B8&gt;=MAX($E$3:E7),D8,"-")</f>
        <v>-</v>
      </c>
      <c r="F8" s="18">
        <f>IF(AND(B8&lt;MAX($E$3:E7),B8&gt;=MAX($F$3:F7)),D8,"-")</f>
        <v>20</v>
      </c>
      <c r="G8" s="18" t="str">
        <f>IF(AND(B8&lt;MAX($E$3:E7),B8&lt;MAX($F$3:F7),B8&gt;=MAX($G$3:G7)),D8,"-")</f>
        <v>-</v>
      </c>
      <c r="I8" s="18">
        <f>IF(AND(B7&gt;MAX($E$3:E6),B7&gt;MAX($F$3:F6),B7&gt;MAX($G$3:G6)),B7-MAX(MAX($E$3:E6),MAX($F$3:F6),MAX($G$3:G6)),0)</f>
        <v>2</v>
      </c>
    </row>
    <row r="9" spans="1:17" ht="15.5" x14ac:dyDescent="0.3">
      <c r="A9" s="26">
        <v>6</v>
      </c>
      <c r="B9" s="18">
        <v>19</v>
      </c>
      <c r="C9" s="25">
        <v>6</v>
      </c>
      <c r="D9" s="18">
        <f t="shared" si="0"/>
        <v>25</v>
      </c>
      <c r="E9" s="18" t="str">
        <f>IF(B9&gt;=MAX($E$3:E8),D9,"-")</f>
        <v>-</v>
      </c>
      <c r="F9" s="18" t="str">
        <f>IF(AND(B9&lt;MAX($E$3:E8),B9&gt;=MAX($F$3:F8)),D9,"-")</f>
        <v>-</v>
      </c>
      <c r="G9" s="18">
        <f>IF(AND(B9&lt;MAX($E$3:E8),B9&lt;MAX($F$3:F8),B9&gt;=MAX($G$3:G8)),D9,"-")</f>
        <v>25</v>
      </c>
      <c r="I9" s="18">
        <f>IF(AND(B8&gt;MAX($E$3:E7),B8&gt;MAX($F$3:F7),B8&gt;MAX($G$3:G7)),B8-MAX(MAX($E$3:E7),MAX($F$3:F7),MAX($G$3:G7)),0)</f>
        <v>0</v>
      </c>
    </row>
    <row r="10" spans="1:17" ht="15.5" x14ac:dyDescent="0.3">
      <c r="A10" s="26">
        <v>7</v>
      </c>
      <c r="B10" s="18">
        <v>21</v>
      </c>
      <c r="C10" s="25">
        <v>11</v>
      </c>
      <c r="D10" s="18">
        <f t="shared" si="0"/>
        <v>32</v>
      </c>
      <c r="E10" s="18">
        <f>IF(B10&gt;=MAX($E$3:E9),D10,"-")</f>
        <v>32</v>
      </c>
      <c r="F10" s="18" t="str">
        <f>IF(AND(B10&lt;MAX($E$3:E9),B10&gt;=MAX($F$3:F9)),D10,"-")</f>
        <v>-</v>
      </c>
      <c r="G10" s="18" t="str">
        <f>IF(AND(B10&lt;MAX($E$3:E9),B10&lt;MAX($F$3:F9),B10&gt;=MAX($G$3:G9)),D10,"-")</f>
        <v>-</v>
      </c>
      <c r="I10" s="18">
        <f>IF(AND(B9&gt;MAX($E$3:E8),B9&gt;MAX($F$3:F8),B9&gt;MAX($G$3:G8)),B9-MAX(MAX($E$3:E8),MAX($F$3:F8),MAX($G$3:G8)),0)</f>
        <v>0</v>
      </c>
    </row>
    <row r="11" spans="1:17" ht="15.5" x14ac:dyDescent="0.3">
      <c r="A11" s="26">
        <v>8</v>
      </c>
      <c r="B11" s="18">
        <v>23</v>
      </c>
      <c r="C11" s="25">
        <v>3</v>
      </c>
      <c r="D11" s="18">
        <f t="shared" si="0"/>
        <v>26</v>
      </c>
      <c r="E11" s="18" t="str">
        <f>IF(B11&gt;=MAX($E$3:E10),D11,"-")</f>
        <v>-</v>
      </c>
      <c r="F11" s="18">
        <f>IF(AND(B11&lt;MAX($E$3:E10),B11&gt;=MAX($F$3:F10)),D11,"-")</f>
        <v>26</v>
      </c>
      <c r="G11" s="18" t="str">
        <f>IF(AND(B11&lt;MAX($E$3:E10),B11&lt;MAX($F$3:F10),B11&gt;=MAX($G$3:G10)),D11,"-")</f>
        <v>-</v>
      </c>
      <c r="I11" s="18">
        <f>IF(AND(B10&gt;MAX($E$3:E9),B10&gt;MAX($F$3:F9),B10&gt;MAX($G$3:G9)),B10-MAX(MAX($E$3:E9),MAX($F$3:F9),MAX($G$3:G9)),0)</f>
        <v>0</v>
      </c>
    </row>
    <row r="12" spans="1:17" ht="15.5" x14ac:dyDescent="0.3">
      <c r="A12" s="26">
        <v>9</v>
      </c>
      <c r="B12" s="18">
        <v>28</v>
      </c>
      <c r="C12" s="25">
        <v>12</v>
      </c>
      <c r="D12" s="18">
        <f t="shared" si="0"/>
        <v>40</v>
      </c>
      <c r="E12" s="18" t="str">
        <f>IF(B12&gt;=MAX($E$3:E11),D12,"-")</f>
        <v>-</v>
      </c>
      <c r="F12" s="18">
        <f>IF(AND(B12&lt;MAX($E$3:E11),B12&gt;=MAX($F$3:F11)),D12,"-")</f>
        <v>40</v>
      </c>
      <c r="G12" s="18" t="str">
        <f>IF(AND(B12&lt;MAX($E$3:E11),B12&lt;MAX($F$3:F11),B12&gt;=MAX($G$3:G11)),D12,"-")</f>
        <v>-</v>
      </c>
      <c r="I12" s="18">
        <f>IF(AND(B11&gt;MAX($E$3:E10),B11&gt;MAX($F$3:F10),B11&gt;MAX($G$3:G10)),B11-MAX(MAX($E$3:E10),MAX($F$3:F10),MAX($G$3:G10)),0)</f>
        <v>0</v>
      </c>
    </row>
    <row r="13" spans="1:17" ht="15.5" x14ac:dyDescent="0.3">
      <c r="A13" s="26">
        <v>10</v>
      </c>
      <c r="B13" s="18">
        <v>31</v>
      </c>
      <c r="C13" s="25">
        <v>2</v>
      </c>
      <c r="D13" s="18">
        <f t="shared" si="0"/>
        <v>33</v>
      </c>
      <c r="E13" s="18" t="str">
        <f>IF(B13&gt;=MAX($E$3:E12),D13,"-")</f>
        <v>-</v>
      </c>
      <c r="F13" s="18" t="str">
        <f>IF(AND(B13&lt;MAX($E$3:E12),B13&gt;=MAX($F$3:F12)),D13,"-")</f>
        <v>-</v>
      </c>
      <c r="G13" s="18">
        <f>IF(AND(B13&lt;MAX($E$3:E12),B13&lt;MAX($F$3:F12),B13&gt;=MAX($G$3:G12)),D13,"-")</f>
        <v>33</v>
      </c>
      <c r="I13" s="18">
        <f>IF(AND(B12&gt;MAX($E$3:E11),B12&gt;MAX($F$3:F11),B12&gt;MAX($G$3:G11)),B12-MAX(MAX($E$3:E11),MAX($F$3:F11),MAX($G$3:G11)),0)</f>
        <v>0</v>
      </c>
    </row>
    <row r="14" spans="1:17" ht="15.5" x14ac:dyDescent="0.3">
      <c r="A14" s="26">
        <v>11</v>
      </c>
      <c r="B14" s="18">
        <v>33</v>
      </c>
      <c r="C14" s="25">
        <v>8</v>
      </c>
      <c r="D14" s="18">
        <f t="shared" si="0"/>
        <v>41</v>
      </c>
      <c r="E14" s="18">
        <f>IF(B14&gt;=MAX($E$3:E13),D14,"-")</f>
        <v>41</v>
      </c>
      <c r="F14" s="18" t="str">
        <f>IF(AND(B14&lt;MAX($E$3:E13),B14&gt;=MAX($F$3:F13)),D14,"-")</f>
        <v>-</v>
      </c>
      <c r="G14" s="18" t="str">
        <f>IF(AND(B14&lt;MAX($E$3:E13),B14&lt;MAX($F$3:F13),B14&gt;=MAX($G$3:G13)),D14,"-")</f>
        <v>-</v>
      </c>
      <c r="I14" s="18">
        <f>IF(AND(B13&gt;MAX($E$3:E12),B13&gt;MAX($F$3:F12),B13&gt;MAX($G$3:G12)),B13-MAX(MAX($E$3:E12),MAX($F$3:F12),MAX($G$3:G12)),0)</f>
        <v>0</v>
      </c>
    </row>
    <row r="15" spans="1:17" ht="15.5" x14ac:dyDescent="0.3">
      <c r="A15" s="26">
        <v>12</v>
      </c>
      <c r="B15" s="18">
        <v>35</v>
      </c>
      <c r="C15" s="25">
        <v>2</v>
      </c>
      <c r="D15" s="18">
        <f t="shared" si="0"/>
        <v>37</v>
      </c>
      <c r="E15" s="18" t="str">
        <f>IF(B15&gt;=MAX($E$3:E14),D15,"-")</f>
        <v>-</v>
      </c>
      <c r="F15" s="18" t="str">
        <f>IF(AND(B15&lt;MAX($E$3:E14),B15&gt;=MAX($F$3:F14)),D15,"-")</f>
        <v>-</v>
      </c>
      <c r="G15" s="18">
        <f>IF(AND(B15&lt;MAX($E$3:E14),B15&lt;MAX($F$3:F14),B15&gt;=MAX($G$3:G14)),D15,"-")</f>
        <v>37</v>
      </c>
      <c r="I15" s="18">
        <f>IF(AND(B14&gt;MAX($E$3:E13),B14&gt;MAX($F$3:F13),B14&gt;MAX($G$3:G13)),B14-MAX(MAX($E$3:E13),MAX($F$3:F13),MAX($G$3:G13)),0)</f>
        <v>0</v>
      </c>
    </row>
    <row r="16" spans="1:17" ht="15.5" x14ac:dyDescent="0.3">
      <c r="A16" s="26">
        <v>13</v>
      </c>
      <c r="B16" s="18">
        <v>37</v>
      </c>
      <c r="C16" s="25">
        <v>2</v>
      </c>
      <c r="D16" s="18">
        <f t="shared" si="0"/>
        <v>39</v>
      </c>
      <c r="E16" s="18" t="str">
        <f>IF(B16&gt;=MAX($E$3:E15),D16,"-")</f>
        <v>-</v>
      </c>
      <c r="F16" s="18" t="str">
        <f>IF(AND(B16&lt;MAX($E$3:E15),B16&gt;=MAX($F$3:F15)),D16,"-")</f>
        <v>-</v>
      </c>
      <c r="G16" s="18">
        <f>IF(AND(B16&lt;MAX($E$3:E15),B16&lt;MAX($F$3:F15),B16&gt;=MAX($G$3:G15)),D16,"-")</f>
        <v>39</v>
      </c>
      <c r="I16" s="18">
        <f>IF(AND(B15&gt;MAX($E$3:E14),B15&gt;MAX($F$3:F14),B15&gt;MAX($G$3:G14)),B15-MAX(MAX($E$3:E14),MAX($F$3:F14),MAX($G$3:G14)),0)</f>
        <v>0</v>
      </c>
    </row>
    <row r="17" spans="1:9" ht="15.5" x14ac:dyDescent="0.3">
      <c r="A17" s="26">
        <v>14</v>
      </c>
      <c r="B17" s="18">
        <v>39</v>
      </c>
      <c r="C17" s="25">
        <v>13</v>
      </c>
      <c r="D17" s="18">
        <f t="shared" si="0"/>
        <v>52</v>
      </c>
      <c r="E17" s="18" t="str">
        <f>IF(B17&gt;=MAX($E$3:E16),D17,"-")</f>
        <v>-</v>
      </c>
      <c r="F17" s="18" t="str">
        <f>IF(AND(B17&lt;MAX($E$3:E16),B17&gt;=MAX($F$3:F16)),D17,"-")</f>
        <v>-</v>
      </c>
      <c r="G17" s="18">
        <f>IF(AND(B17&lt;MAX($E$3:E16),B17&lt;MAX($F$3:F16),B17&gt;=MAX($G$3:G16)),D17,"-")</f>
        <v>52</v>
      </c>
      <c r="I17" s="18">
        <f>IF(AND(B16&gt;MAX($E$3:E15),B16&gt;MAX($F$3:F15),B16&gt;MAX($G$3:G15)),B16-MAX(MAX($E$3:E15),MAX($F$3:F15),MAX($G$3:G15)),0)</f>
        <v>0</v>
      </c>
    </row>
    <row r="18" spans="1:9" ht="15.5" x14ac:dyDescent="0.3">
      <c r="A18" s="26">
        <v>15</v>
      </c>
      <c r="B18" s="18">
        <v>40</v>
      </c>
      <c r="C18" s="25">
        <v>4</v>
      </c>
      <c r="D18" s="18">
        <f t="shared" si="0"/>
        <v>44</v>
      </c>
      <c r="E18" s="18" t="str">
        <f>IF(B18&gt;=MAX($E$3:E17),D18,"-")</f>
        <v>-</v>
      </c>
      <c r="F18" s="18">
        <f>IF(AND(B18&lt;MAX($E$3:E17),B18&gt;=MAX($F$3:F17)),D18,"-")</f>
        <v>44</v>
      </c>
      <c r="G18" s="18" t="str">
        <f>IF(AND(B18&lt;MAX($E$3:E17),B18&lt;MAX($F$3:F17),B18&gt;=MAX($G$3:G17)),D18,"-")</f>
        <v>-</v>
      </c>
      <c r="I18" s="18">
        <f>IF(AND(B17&gt;MAX($E$3:E16),B17&gt;MAX($F$3:F16),B17&gt;MAX($G$3:G16)),B17-MAX(MAX($E$3:E16),MAX($F$3:F16),MAX($G$3:G16)),0)</f>
        <v>0</v>
      </c>
    </row>
    <row r="19" spans="1:9" ht="15.5" x14ac:dyDescent="0.3">
      <c r="A19" s="26">
        <v>16</v>
      </c>
      <c r="B19" s="18">
        <v>42</v>
      </c>
      <c r="C19" s="25">
        <v>4</v>
      </c>
      <c r="D19" s="18">
        <f t="shared" si="0"/>
        <v>46</v>
      </c>
      <c r="E19" s="18">
        <f>IF(B19&gt;=MAX($E$3:E18),D19,"-")</f>
        <v>46</v>
      </c>
      <c r="F19" s="18" t="str">
        <f>IF(AND(B19&lt;MAX($E$3:E18),B19&gt;=MAX($F$3:F18)),D19,"-")</f>
        <v>-</v>
      </c>
      <c r="G19" s="18" t="str">
        <f>IF(AND(B19&lt;MAX($E$3:E18),B19&lt;MAX($F$3:F18),B19&gt;=MAX($G$3:G18)),D19,"-")</f>
        <v>-</v>
      </c>
      <c r="I19" s="18">
        <f>IF(AND(B18&gt;MAX($E$3:E17),B18&gt;MAX($F$3:F17),B18&gt;MAX($G$3:G17)),B18-MAX(MAX($E$3:E17),MAX($F$3:F17),MAX($G$3:G17)),0)</f>
        <v>0</v>
      </c>
    </row>
    <row r="20" spans="1:9" ht="15.5" x14ac:dyDescent="0.3">
      <c r="A20" s="26">
        <v>17</v>
      </c>
      <c r="B20" s="18">
        <v>46</v>
      </c>
      <c r="C20" s="25">
        <v>11</v>
      </c>
      <c r="D20" s="18">
        <f t="shared" si="0"/>
        <v>57</v>
      </c>
      <c r="E20" s="18">
        <f>IF(B20&gt;=MAX($E$3:E19),D20,"-")</f>
        <v>57</v>
      </c>
      <c r="F20" s="18" t="str">
        <f>IF(AND(B20&lt;MAX($E$3:E19),B20&gt;=MAX($F$3:F19)),D20,"-")</f>
        <v>-</v>
      </c>
      <c r="G20" s="18" t="str">
        <f>IF(AND(B20&lt;MAX($E$3:E19),B20&lt;MAX($F$3:F19),B20&gt;=MAX($G$3:G19)),D20,"-")</f>
        <v>-</v>
      </c>
      <c r="I20" s="18">
        <f>IF(AND(B19&gt;MAX($E$3:E18),B19&gt;MAX($F$3:F18),B19&gt;MAX($G$3:G18)),B19-MAX(MAX($E$3:E18),MAX($F$3:F18),MAX($G$3:G18)),0)</f>
        <v>0</v>
      </c>
    </row>
    <row r="21" spans="1:9" ht="15.5" x14ac:dyDescent="0.3">
      <c r="A21" s="26">
        <v>18</v>
      </c>
      <c r="B21" s="18">
        <v>48</v>
      </c>
      <c r="C21" s="25">
        <v>12</v>
      </c>
      <c r="D21" s="18">
        <f t="shared" si="0"/>
        <v>60</v>
      </c>
      <c r="E21" s="18" t="str">
        <f>IF(B21&gt;=MAX($E$3:E20),D21,"-")</f>
        <v>-</v>
      </c>
      <c r="F21" s="18">
        <f>IF(AND(B21&lt;MAX($E$3:E20),B21&gt;=MAX($F$3:F20)),D21,"-")</f>
        <v>60</v>
      </c>
      <c r="G21" s="18" t="str">
        <f>IF(AND(B21&lt;MAX($E$3:E20),B21&lt;MAX($F$3:F20),B21&gt;=MAX($G$3:G20)),D21,"-")</f>
        <v>-</v>
      </c>
      <c r="I21" s="18">
        <f>IF(AND(B20&gt;MAX($E$3:E19),B20&gt;MAX($F$3:F19),B20&gt;MAX($G$3:G19)),B20-MAX(MAX($E$3:E19),MAX($F$3:F19),MAX($G$3:G19)),0)</f>
        <v>0</v>
      </c>
    </row>
    <row r="22" spans="1:9" ht="15.5" x14ac:dyDescent="0.3">
      <c r="A22" s="24">
        <v>19</v>
      </c>
      <c r="B22" s="23">
        <v>50</v>
      </c>
      <c r="C22" s="22">
        <v>12</v>
      </c>
      <c r="D22" s="18">
        <f t="shared" si="0"/>
        <v>62</v>
      </c>
      <c r="E22" s="18" t="str">
        <f>IF(B22&gt;=MAX($E$3:E21),D22,"-")</f>
        <v>-</v>
      </c>
      <c r="F22" s="18" t="str">
        <f>IF(AND(B22&lt;MAX($E$3:E21),B22&gt;=MAX($F$3:F21)),D22,"-")</f>
        <v>-</v>
      </c>
      <c r="G22" s="18" t="str">
        <f>IF(AND(B22&lt;MAX($E$3:E21),B22&lt;MAX($F$3:F21),B22&gt;=MAX($G$3:G21)),D22,"-")</f>
        <v>-</v>
      </c>
      <c r="I22" s="18">
        <f>IF(AND(B21&gt;MAX($E$3:E20),B21&gt;MAX($F$3:F20),B21&gt;MAX($G$3:G20)),B21-MAX(MAX($E$3:E20),MAX($F$3:F20),MAX($G$3:G20)),0)</f>
        <v>0</v>
      </c>
    </row>
    <row r="23" spans="1:9" ht="16" thickBot="1" x14ac:dyDescent="0.35">
      <c r="A23" s="21">
        <v>20</v>
      </c>
      <c r="B23" s="20">
        <v>51</v>
      </c>
      <c r="C23" s="19">
        <v>6</v>
      </c>
      <c r="D23" s="18">
        <f t="shared" si="0"/>
        <v>57</v>
      </c>
      <c r="E23" s="18" t="str">
        <f>IF(B23&gt;=MAX($E$3:E22),D23,"-")</f>
        <v>-</v>
      </c>
      <c r="F23" s="18" t="str">
        <f>IF(AND(B23&lt;MAX($E$3:E22),B23&gt;=MAX($F$3:F22)),D23,"-")</f>
        <v>-</v>
      </c>
      <c r="G23" s="18" t="str">
        <f>IF(AND(B23&lt;MAX($E$3:E22),B23&lt;MAX($F$3:F22),B23&gt;=MAX($G$3:G22)),D23,"-")</f>
        <v>-</v>
      </c>
      <c r="I23" s="18">
        <f>IF(AND(B22&gt;MAX($E$3:E21),B22&gt;MAX($F$3:F21),B22&gt;MAX($G$3:G21)),B22-MAX(MAX($E$3:E21),MAX($F$3:F21),MAX($G$3:G21)),0)</f>
        <v>0</v>
      </c>
    </row>
    <row r="24" spans="1:9" ht="15.5" x14ac:dyDescent="0.3">
      <c r="A24" s="17" t="s">
        <v>18</v>
      </c>
      <c r="B24" s="16">
        <f>COUNTIFS(E4:E23,"-",F4:F23,"-",G4:G23,"-")</f>
        <v>2</v>
      </c>
      <c r="H24" s="17" t="s">
        <v>19</v>
      </c>
      <c r="I24" s="16">
        <f>SUM(I5:I23)</f>
        <v>7</v>
      </c>
    </row>
  </sheetData>
  <mergeCells count="5">
    <mergeCell ref="E1:G1"/>
    <mergeCell ref="M4:N4"/>
    <mergeCell ref="M3:N3"/>
    <mergeCell ref="M5:N5"/>
    <mergeCell ref="M6:N6"/>
  </mergeCells>
  <pageMargins left="0.7" right="0.7" top="0.75" bottom="0.75" header="0.3" footer="0.3"/>
  <pageSetup paperSize="9" orientation="portrait" r:id="rId1"/>
  <ignoredErrors>
    <ignoredError sqref="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2020-02-16T10:56:24Z</dcterms:created>
  <dcterms:modified xsi:type="dcterms:W3CDTF">2020-03-15T11:55:26Z</dcterms:modified>
</cp:coreProperties>
</file>