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a\Documents\"/>
    </mc:Choice>
  </mc:AlternateContent>
  <bookViews>
    <workbookView xWindow="0" yWindow="0" windowWidth="23040" windowHeight="9192" activeTab="1"/>
  </bookViews>
  <sheets>
    <sheet name="section 326" sheetId="1" r:id="rId1"/>
    <sheet name="section 917" sheetId="2" r:id="rId2"/>
    <sheet name="ورقة3" sheetId="3" r:id="rId3"/>
  </sheets>
  <calcPr calcId="162913"/>
</workbook>
</file>

<file path=xl/calcChain.xml><?xml version="1.0" encoding="utf-8"?>
<calcChain xmlns="http://schemas.openxmlformats.org/spreadsheetml/2006/main">
  <c r="AO4" i="2" l="1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3" i="2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3" i="1"/>
  <c r="X13" i="2" l="1"/>
  <c r="X11" i="2"/>
  <c r="X10" i="2"/>
  <c r="X4" i="2"/>
  <c r="V5" i="2" l="1"/>
  <c r="V6" i="2"/>
  <c r="V7" i="2"/>
  <c r="V8" i="2"/>
  <c r="V9" i="2"/>
  <c r="V12" i="2"/>
  <c r="V14" i="2"/>
  <c r="V15" i="2"/>
  <c r="V16" i="2"/>
  <c r="V17" i="2"/>
  <c r="V18" i="2"/>
  <c r="V3" i="2"/>
  <c r="U5" i="2"/>
  <c r="U6" i="2"/>
  <c r="U7" i="2"/>
  <c r="U8" i="2"/>
  <c r="U9" i="2"/>
  <c r="U12" i="2"/>
  <c r="U14" i="2"/>
  <c r="U15" i="2"/>
  <c r="U16" i="2"/>
  <c r="U17" i="2"/>
  <c r="U18" i="2"/>
  <c r="U3" i="2"/>
  <c r="T5" i="2"/>
  <c r="T6" i="2"/>
  <c r="T7" i="2"/>
  <c r="T8" i="2"/>
  <c r="T9" i="2"/>
  <c r="T12" i="2"/>
  <c r="T14" i="2"/>
  <c r="T15" i="2"/>
  <c r="T16" i="2"/>
  <c r="T17" i="2"/>
  <c r="T18" i="2"/>
  <c r="T3" i="2"/>
  <c r="S5" i="2"/>
  <c r="S6" i="2"/>
  <c r="S7" i="2"/>
  <c r="S8" i="2"/>
  <c r="S9" i="2"/>
  <c r="S12" i="2"/>
  <c r="S14" i="2"/>
  <c r="S15" i="2"/>
  <c r="S16" i="2"/>
  <c r="S17" i="2"/>
  <c r="S18" i="2"/>
  <c r="S3" i="2"/>
  <c r="R5" i="2"/>
  <c r="R6" i="2"/>
  <c r="R7" i="2"/>
  <c r="R8" i="2"/>
  <c r="R9" i="2"/>
  <c r="R12" i="2"/>
  <c r="R14" i="2"/>
  <c r="R15" i="2"/>
  <c r="R16" i="2"/>
  <c r="R17" i="2"/>
  <c r="R18" i="2"/>
  <c r="R3" i="2"/>
  <c r="Q5" i="2"/>
  <c r="Q6" i="2"/>
  <c r="Q7" i="2"/>
  <c r="Q8" i="2"/>
  <c r="Q9" i="2"/>
  <c r="Q12" i="2"/>
  <c r="Q14" i="2"/>
  <c r="Q15" i="2"/>
  <c r="Q16" i="2"/>
  <c r="Q17" i="2"/>
  <c r="Q18" i="2"/>
  <c r="Q3" i="2"/>
  <c r="P5" i="2"/>
  <c r="P6" i="2"/>
  <c r="P7" i="2"/>
  <c r="P8" i="2"/>
  <c r="P9" i="2"/>
  <c r="P12" i="2"/>
  <c r="P14" i="2"/>
  <c r="P15" i="2"/>
  <c r="P16" i="2"/>
  <c r="P17" i="2"/>
  <c r="P18" i="2"/>
  <c r="P3" i="2"/>
  <c r="O5" i="2"/>
  <c r="O6" i="2"/>
  <c r="O7" i="2"/>
  <c r="O8" i="2"/>
  <c r="O9" i="2"/>
  <c r="O12" i="2"/>
  <c r="O14" i="2"/>
  <c r="O15" i="2"/>
  <c r="O16" i="2"/>
  <c r="O17" i="2"/>
  <c r="O18" i="2"/>
  <c r="O3" i="2"/>
  <c r="N5" i="2"/>
  <c r="N6" i="2"/>
  <c r="N7" i="2"/>
  <c r="N8" i="2"/>
  <c r="N9" i="2"/>
  <c r="N12" i="2"/>
  <c r="N14" i="2"/>
  <c r="N15" i="2"/>
  <c r="N16" i="2"/>
  <c r="N17" i="2"/>
  <c r="N18" i="2"/>
  <c r="N3" i="2"/>
  <c r="M5" i="2"/>
  <c r="M6" i="2"/>
  <c r="M7" i="2"/>
  <c r="M8" i="2"/>
  <c r="M9" i="2"/>
  <c r="M12" i="2"/>
  <c r="M14" i="2"/>
  <c r="M15" i="2"/>
  <c r="M16" i="2"/>
  <c r="M17" i="2"/>
  <c r="M18" i="2"/>
  <c r="M3" i="2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3" i="1"/>
  <c r="AM13" i="2" l="1"/>
  <c r="AP13" i="2" s="1"/>
  <c r="AM14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3" i="2"/>
  <c r="AF4" i="2"/>
  <c r="AM4" i="2" s="1"/>
  <c r="AP4" i="2" s="1"/>
  <c r="AF5" i="2"/>
  <c r="AM5" i="2" s="1"/>
  <c r="AF6" i="2"/>
  <c r="AM6" i="2" s="1"/>
  <c r="AF7" i="2"/>
  <c r="AM7" i="2" s="1"/>
  <c r="AF8" i="2"/>
  <c r="AM8" i="2" s="1"/>
  <c r="AF9" i="2"/>
  <c r="AM9" i="2" s="1"/>
  <c r="AF10" i="2"/>
  <c r="AM10" i="2" s="1"/>
  <c r="AP10" i="2" s="1"/>
  <c r="AF11" i="2"/>
  <c r="AM11" i="2" s="1"/>
  <c r="AP11" i="2" s="1"/>
  <c r="AF12" i="2"/>
  <c r="AM12" i="2" s="1"/>
  <c r="AF13" i="2"/>
  <c r="AF14" i="2"/>
  <c r="AF15" i="2"/>
  <c r="AM15" i="2" s="1"/>
  <c r="AF16" i="2"/>
  <c r="AM16" i="2" s="1"/>
  <c r="AF17" i="2"/>
  <c r="AM17" i="2" s="1"/>
  <c r="AF18" i="2"/>
  <c r="AF3" i="2"/>
  <c r="AM3" i="2" s="1"/>
  <c r="AM10" i="1"/>
  <c r="AG4" i="1"/>
  <c r="AL4" i="1"/>
  <c r="AL5" i="1"/>
  <c r="AL6" i="1"/>
  <c r="AL7" i="1"/>
  <c r="AL8" i="1"/>
  <c r="AL9" i="1"/>
  <c r="AL10" i="1"/>
  <c r="AL11" i="1"/>
  <c r="AL12" i="1"/>
  <c r="AL13" i="1"/>
  <c r="AL14" i="1"/>
  <c r="AL15" i="1"/>
  <c r="AM15" i="1" s="1"/>
  <c r="AL16" i="1"/>
  <c r="AL17" i="1"/>
  <c r="AL18" i="1"/>
  <c r="AL19" i="1"/>
  <c r="AL20" i="1"/>
  <c r="AL21" i="1"/>
  <c r="AL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M19" i="1" s="1"/>
  <c r="AH20" i="1"/>
  <c r="AH21" i="1"/>
  <c r="AH3" i="1"/>
  <c r="AG5" i="1"/>
  <c r="AG6" i="1"/>
  <c r="AG7" i="1"/>
  <c r="AG8" i="1"/>
  <c r="AG9" i="1"/>
  <c r="AM9" i="1" s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3" i="1"/>
  <c r="AM3" i="1" s="1"/>
  <c r="AF4" i="1"/>
  <c r="AM4" i="1" s="1"/>
  <c r="AF5" i="1"/>
  <c r="AM5" i="1" s="1"/>
  <c r="AF6" i="1"/>
  <c r="AM6" i="1" s="1"/>
  <c r="AF7" i="1"/>
  <c r="AF8" i="1"/>
  <c r="AM8" i="1" s="1"/>
  <c r="AF9" i="1"/>
  <c r="AF10" i="1"/>
  <c r="AF11" i="1"/>
  <c r="AM11" i="1" s="1"/>
  <c r="AF12" i="1"/>
  <c r="AM12" i="1" s="1"/>
  <c r="AF13" i="1"/>
  <c r="AM13" i="1" s="1"/>
  <c r="AF14" i="1"/>
  <c r="AM14" i="1" s="1"/>
  <c r="AF15" i="1"/>
  <c r="AF16" i="1"/>
  <c r="AM16" i="1" s="1"/>
  <c r="AF17" i="1"/>
  <c r="AM17" i="1" s="1"/>
  <c r="AF18" i="1"/>
  <c r="AM18" i="1" s="1"/>
  <c r="AF19" i="1"/>
  <c r="AF20" i="1"/>
  <c r="AM20" i="1" s="1"/>
  <c r="AF21" i="1"/>
  <c r="AM21" i="1" s="1"/>
  <c r="AP5" i="1" l="1"/>
  <c r="AM7" i="1"/>
  <c r="AM18" i="2"/>
  <c r="W5" i="2"/>
  <c r="X5" i="2" s="1"/>
  <c r="AP5" i="2" s="1"/>
  <c r="W6" i="2"/>
  <c r="X6" i="2" s="1"/>
  <c r="AP6" i="2" s="1"/>
  <c r="W8" i="2"/>
  <c r="X8" i="2" s="1"/>
  <c r="AP8" i="2" s="1"/>
  <c r="W12" i="2"/>
  <c r="X12" i="2" s="1"/>
  <c r="AP12" i="2" s="1"/>
  <c r="W15" i="2"/>
  <c r="X15" i="2" s="1"/>
  <c r="AP15" i="2" s="1"/>
  <c r="W17" i="2"/>
  <c r="X17" i="2" s="1"/>
  <c r="AP17" i="2" s="1"/>
  <c r="W4" i="1"/>
  <c r="X4" i="1" s="1"/>
  <c r="AP4" i="1" s="1"/>
  <c r="W5" i="1"/>
  <c r="X5" i="1" s="1"/>
  <c r="W7" i="1"/>
  <c r="X7" i="1" s="1"/>
  <c r="W11" i="1"/>
  <c r="X11" i="1" s="1"/>
  <c r="AP11" i="1" s="1"/>
  <c r="W12" i="1"/>
  <c r="X12" i="1" s="1"/>
  <c r="AP12" i="1" s="1"/>
  <c r="W13" i="1"/>
  <c r="X13" i="1" s="1"/>
  <c r="AP13" i="1" s="1"/>
  <c r="W15" i="1"/>
  <c r="X15" i="1" s="1"/>
  <c r="AP15" i="1" s="1"/>
  <c r="W16" i="1"/>
  <c r="X16" i="1" s="1"/>
  <c r="AP16" i="1" s="1"/>
  <c r="W19" i="1"/>
  <c r="X19" i="1" s="1"/>
  <c r="AP19" i="1" s="1"/>
  <c r="W20" i="1"/>
  <c r="X20" i="1" s="1"/>
  <c r="AP20" i="1" s="1"/>
  <c r="W21" i="1"/>
  <c r="X21" i="1" s="1"/>
  <c r="AP21" i="1" s="1"/>
  <c r="W3" i="1"/>
  <c r="X3" i="1" s="1"/>
  <c r="AP3" i="1" s="1"/>
  <c r="W6" i="1"/>
  <c r="X6" i="1" s="1"/>
  <c r="AP6" i="1" s="1"/>
  <c r="W9" i="1"/>
  <c r="X9" i="1" s="1"/>
  <c r="AP9" i="1" s="1"/>
  <c r="W10" i="1"/>
  <c r="X10" i="1" s="1"/>
  <c r="AP10" i="1" s="1"/>
  <c r="W14" i="1"/>
  <c r="X14" i="1" s="1"/>
  <c r="AP14" i="1" s="1"/>
  <c r="W17" i="1"/>
  <c r="X17" i="1" s="1"/>
  <c r="AP17" i="1" s="1"/>
  <c r="W18" i="1"/>
  <c r="X18" i="1" s="1"/>
  <c r="AP18" i="1" s="1"/>
  <c r="AP7" i="1" l="1"/>
  <c r="W8" i="1"/>
  <c r="X8" i="1" s="1"/>
  <c r="AP8" i="1" s="1"/>
  <c r="W9" i="2"/>
  <c r="X9" i="2" s="1"/>
  <c r="AP9" i="2" s="1"/>
  <c r="W14" i="2"/>
  <c r="X14" i="2" s="1"/>
  <c r="AP14" i="2" s="1"/>
  <c r="W3" i="2"/>
  <c r="X3" i="2" s="1"/>
  <c r="AP3" i="2" s="1"/>
  <c r="W16" i="2"/>
  <c r="X16" i="2" s="1"/>
  <c r="AP16" i="2" s="1"/>
  <c r="W18" i="2"/>
  <c r="X18" i="2" s="1"/>
  <c r="AP18" i="2" s="1"/>
  <c r="W7" i="2" l="1"/>
  <c r="X7" i="2" s="1"/>
  <c r="AP7" i="2" s="1"/>
</calcChain>
</file>

<file path=xl/sharedStrings.xml><?xml version="1.0" encoding="utf-8"?>
<sst xmlns="http://schemas.openxmlformats.org/spreadsheetml/2006/main" count="161" uniqueCount="106">
  <si>
    <t>تسلسل</t>
  </si>
  <si>
    <t>رقم الطالب</t>
  </si>
  <si>
    <t>1</t>
  </si>
  <si>
    <t>432925487</t>
  </si>
  <si>
    <t>2</t>
  </si>
  <si>
    <t>433923064</t>
  </si>
  <si>
    <t>3</t>
  </si>
  <si>
    <t>433925181</t>
  </si>
  <si>
    <t>4</t>
  </si>
  <si>
    <t>433925715</t>
  </si>
  <si>
    <t>5</t>
  </si>
  <si>
    <t>434925535</t>
  </si>
  <si>
    <t>6</t>
  </si>
  <si>
    <t>434925768</t>
  </si>
  <si>
    <t>7</t>
  </si>
  <si>
    <t>434925773</t>
  </si>
  <si>
    <t>8</t>
  </si>
  <si>
    <t>434925892</t>
  </si>
  <si>
    <t>9</t>
  </si>
  <si>
    <t>435925283</t>
  </si>
  <si>
    <t>10</t>
  </si>
  <si>
    <t>435925666</t>
  </si>
  <si>
    <t>11</t>
  </si>
  <si>
    <t>435925679</t>
  </si>
  <si>
    <t>12</t>
  </si>
  <si>
    <t>435925807</t>
  </si>
  <si>
    <t>13</t>
  </si>
  <si>
    <t>435925838</t>
  </si>
  <si>
    <t>14</t>
  </si>
  <si>
    <t>435925839</t>
  </si>
  <si>
    <t>15</t>
  </si>
  <si>
    <t>435925841</t>
  </si>
  <si>
    <t>16</t>
  </si>
  <si>
    <t>435925863</t>
  </si>
  <si>
    <t>17</t>
  </si>
  <si>
    <t>436925397</t>
  </si>
  <si>
    <t>18</t>
  </si>
  <si>
    <t>436925635</t>
  </si>
  <si>
    <t>19</t>
  </si>
  <si>
    <t>436925636</t>
  </si>
  <si>
    <t>433923165</t>
  </si>
  <si>
    <t>433925443</t>
  </si>
  <si>
    <t>433925702</t>
  </si>
  <si>
    <t>433925722</t>
  </si>
  <si>
    <t>434925103</t>
  </si>
  <si>
    <t>434925648</t>
  </si>
  <si>
    <t>434925657</t>
  </si>
  <si>
    <t>434925772</t>
  </si>
  <si>
    <t>434925818</t>
  </si>
  <si>
    <t>435925595</t>
  </si>
  <si>
    <t>435925747</t>
  </si>
  <si>
    <t>435925842</t>
  </si>
  <si>
    <t>435925846</t>
  </si>
  <si>
    <t>435925913</t>
  </si>
  <si>
    <t>436925089</t>
  </si>
  <si>
    <t>436925663</t>
  </si>
  <si>
    <t>lab 1 /2</t>
  </si>
  <si>
    <t>lab 2/12</t>
  </si>
  <si>
    <t>lab 3/24</t>
  </si>
  <si>
    <t>lab 4/19</t>
  </si>
  <si>
    <t>lab 5/25</t>
  </si>
  <si>
    <t>lab 6/5</t>
  </si>
  <si>
    <t>lab 7/10</t>
  </si>
  <si>
    <t>lab 8/18.5</t>
  </si>
  <si>
    <t>lab 9/15</t>
  </si>
  <si>
    <t>lab 10/9.5</t>
  </si>
  <si>
    <t>lab 1</t>
  </si>
  <si>
    <t>lab2</t>
  </si>
  <si>
    <t>lab3</t>
  </si>
  <si>
    <t>lab4</t>
  </si>
  <si>
    <t>lab5</t>
  </si>
  <si>
    <t>lab6</t>
  </si>
  <si>
    <t>lab7</t>
  </si>
  <si>
    <t>lab8</t>
  </si>
  <si>
    <t>lab9</t>
  </si>
  <si>
    <t>lab10</t>
  </si>
  <si>
    <t>lab 2/15</t>
  </si>
  <si>
    <t>lab 3/18.5</t>
  </si>
  <si>
    <t>labs /8</t>
  </si>
  <si>
    <t>labs /10</t>
  </si>
  <si>
    <t>hw1 /26</t>
  </si>
  <si>
    <t>hw2 /26</t>
  </si>
  <si>
    <t xml:space="preserve"> </t>
  </si>
  <si>
    <t>hw3 /40</t>
  </si>
  <si>
    <t>hw4 /15</t>
  </si>
  <si>
    <t>hw5 /20</t>
  </si>
  <si>
    <t>hw6 / 12</t>
  </si>
  <si>
    <t>hw6 /12</t>
  </si>
  <si>
    <t>hw7 /33</t>
  </si>
  <si>
    <t>hw1 /1</t>
  </si>
  <si>
    <t>hw2 /1</t>
  </si>
  <si>
    <t>hw3 /1</t>
  </si>
  <si>
    <t>hw4 /1</t>
  </si>
  <si>
    <t>hw5 /1</t>
  </si>
  <si>
    <t>hw6 /1</t>
  </si>
  <si>
    <t>hw7 /1</t>
  </si>
  <si>
    <t>Cheating !</t>
  </si>
  <si>
    <t>hws /5</t>
  </si>
  <si>
    <t xml:space="preserve">Best 5 </t>
  </si>
  <si>
    <t>best 8</t>
  </si>
  <si>
    <t>Best 8</t>
  </si>
  <si>
    <t>Best 5</t>
  </si>
  <si>
    <t>Fnal lab /13</t>
  </si>
  <si>
    <t>Final lab /10</t>
  </si>
  <si>
    <t>Final lab /13</t>
  </si>
  <si>
    <t>Total 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</si>
</sst>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178"/>
      <scheme val="minor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1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20"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1" fillId="2" borderId="0" xfId="1" applyNumberFormat="1" applyFont="1" applyFill="1" applyBorder="1" applyAlignment="1"/>
    <xf numFmtId="0" fontId="0" fillId="2" borderId="0" xfId="0" applyFill="1"/>
    <xf numFmtId="0" fontId="3" fillId="0" borderId="0" xfId="1" applyNumberFormat="1" applyFont="1" applyFill="1" applyBorder="1" applyAlignment="1"/>
    <xf numFmtId="0" fontId="0" fillId="3" borderId="0" xfId="0" applyFill="1"/>
    <xf numFmtId="0" fontId="0" fillId="0" borderId="0" xfId="0" applyFill="1"/>
    <xf numFmtId="0" fontId="3" fillId="5" borderId="0" xfId="1" applyNumberFormat="1" applyFont="1" applyFill="1" applyBorder="1" applyAlignment="1"/>
    <xf numFmtId="0" fontId="0" fillId="5" borderId="0" xfId="0" applyFill="1"/>
    <xf numFmtId="0" fontId="3" fillId="6" borderId="0" xfId="1" applyNumberFormat="1" applyFont="1" applyFill="1" applyBorder="1" applyAlignment="1"/>
    <xf numFmtId="0" fontId="0" fillId="6" borderId="0" xfId="0" applyFill="1"/>
    <xf numFmtId="0" fontId="3" fillId="7" borderId="0" xfId="1" applyNumberFormat="1" applyFont="1" applyFill="1" applyBorder="1" applyAlignment="1"/>
    <xf numFmtId="0" fontId="0" fillId="7" borderId="0" xfId="0" applyFill="1"/>
    <xf numFmtId="0" fontId="2" fillId="6" borderId="0" xfId="1" applyNumberFormat="1" applyFont="1" applyFill="1" applyBorder="1" applyAlignment="1"/>
    <xf numFmtId="0" fontId="0" fillId="4" borderId="0" xfId="0" applyFill="1"/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5"/>
  <sheetViews>
    <sheetView workbookViewId="0">
      <pane xSplit="2" topLeftCell="C1" activePane="topRight" state="frozen"/>
      <selection pane="topRight" activeCell="C1" sqref="C1:C1048576"/>
    </sheetView>
  </sheetViews>
  <sheetFormatPr defaultRowHeight="14.4"/>
  <cols>
    <col min="2" max="2" width="10" bestFit="1" customWidth="1"/>
    <col min="3" max="4" width="8.88671875" customWidth="1"/>
    <col min="5" max="12" width="8.88671875" hidden="1" customWidth="1"/>
    <col min="25" max="31" width="8.88671875" customWidth="1"/>
    <col min="40" max="40" width="8.88671875" hidden="1" customWidth="1"/>
    <col min="41" max="41" width="11.33203125" bestFit="1" customWidth="1"/>
  </cols>
  <sheetData>
    <row r="1" spans="1:42">
      <c r="X1" s="17" t="s">
        <v>99</v>
      </c>
      <c r="AM1" s="17" t="s">
        <v>98</v>
      </c>
      <c r="AN1" s="17"/>
      <c r="AO1" s="17"/>
    </row>
    <row r="2" spans="1:42">
      <c r="A2" s="2" t="s">
        <v>0</v>
      </c>
      <c r="B2" s="2" t="s">
        <v>1</v>
      </c>
      <c r="C2" s="4" t="s">
        <v>56</v>
      </c>
      <c r="D2" s="4" t="s">
        <v>76</v>
      </c>
      <c r="E2" s="4" t="s">
        <v>77</v>
      </c>
      <c r="F2" s="4" t="s">
        <v>59</v>
      </c>
      <c r="G2" s="4" t="s">
        <v>60</v>
      </c>
      <c r="H2" s="4" t="s">
        <v>61</v>
      </c>
      <c r="I2" s="4" t="s">
        <v>62</v>
      </c>
      <c r="J2" s="4" t="s">
        <v>63</v>
      </c>
      <c r="K2" s="4" t="s">
        <v>64</v>
      </c>
      <c r="L2" s="4" t="s">
        <v>65</v>
      </c>
      <c r="M2" s="4" t="s">
        <v>66</v>
      </c>
      <c r="N2" s="4" t="s">
        <v>67</v>
      </c>
      <c r="O2" s="4" t="s">
        <v>68</v>
      </c>
      <c r="P2" s="4" t="s">
        <v>69</v>
      </c>
      <c r="Q2" s="4" t="s">
        <v>70</v>
      </c>
      <c r="R2" s="4" t="s">
        <v>71</v>
      </c>
      <c r="S2" s="4" t="s">
        <v>72</v>
      </c>
      <c r="T2" s="4" t="s">
        <v>73</v>
      </c>
      <c r="U2" s="4" t="s">
        <v>74</v>
      </c>
      <c r="V2" s="4" t="s">
        <v>75</v>
      </c>
      <c r="W2" s="7" t="s">
        <v>78</v>
      </c>
      <c r="X2" s="12" t="s">
        <v>79</v>
      </c>
      <c r="Y2" s="7" t="s">
        <v>80</v>
      </c>
      <c r="Z2" s="7" t="s">
        <v>81</v>
      </c>
      <c r="AA2" s="7" t="s">
        <v>83</v>
      </c>
      <c r="AB2" s="7" t="s">
        <v>84</v>
      </c>
      <c r="AC2" s="7" t="s">
        <v>85</v>
      </c>
      <c r="AD2" s="7" t="s">
        <v>87</v>
      </c>
      <c r="AE2" s="7" t="s">
        <v>88</v>
      </c>
      <c r="AF2" s="10" t="s">
        <v>89</v>
      </c>
      <c r="AG2" s="10" t="s">
        <v>90</v>
      </c>
      <c r="AH2" s="10" t="s">
        <v>91</v>
      </c>
      <c r="AI2" s="10" t="s">
        <v>92</v>
      </c>
      <c r="AJ2" s="10" t="s">
        <v>93</v>
      </c>
      <c r="AK2" s="10" t="s">
        <v>94</v>
      </c>
      <c r="AL2" s="10" t="s">
        <v>95</v>
      </c>
      <c r="AM2" s="12" t="s">
        <v>97</v>
      </c>
      <c r="AN2" s="12" t="s">
        <v>102</v>
      </c>
      <c r="AO2" s="12" t="s">
        <v>103</v>
      </c>
      <c r="AP2" s="14" t="s">
        <v>105</v>
      </c>
    </row>
    <row r="3" spans="1:42">
      <c r="A3" s="1" t="s">
        <v>2</v>
      </c>
      <c r="B3" s="1" t="s">
        <v>3</v>
      </c>
      <c r="C3">
        <v>1</v>
      </c>
      <c r="D3">
        <v>11.5</v>
      </c>
      <c r="E3">
        <v>15</v>
      </c>
      <c r="F3">
        <v>10</v>
      </c>
      <c r="G3">
        <v>21</v>
      </c>
      <c r="H3">
        <v>3.5</v>
      </c>
      <c r="I3">
        <v>5</v>
      </c>
      <c r="J3">
        <v>8</v>
      </c>
      <c r="K3">
        <v>8</v>
      </c>
      <c r="L3">
        <v>4</v>
      </c>
      <c r="M3">
        <f>ROUNDUP(C3/2,2)</f>
        <v>0.5</v>
      </c>
      <c r="N3">
        <f>ROUNDUP(D3/15,2)</f>
        <v>0.77</v>
      </c>
      <c r="O3">
        <f>ROUNDUP(E3/18.5,2)</f>
        <v>0.82000000000000006</v>
      </c>
      <c r="P3">
        <f>ROUNDUP(F3/19,2)</f>
        <v>0.53</v>
      </c>
      <c r="Q3">
        <f>ROUNDUP(G3/25,2)</f>
        <v>0.84</v>
      </c>
      <c r="R3">
        <f>ROUNDUP(H3/5,2)</f>
        <v>0.7</v>
      </c>
      <c r="S3">
        <f>ROUNDUP(I3/10,2)</f>
        <v>0.5</v>
      </c>
      <c r="T3">
        <f>ROUNDUP(J3/18.5,2)</f>
        <v>0.44</v>
      </c>
      <c r="U3">
        <f>ROUNDUP(K3/15,2)</f>
        <v>0.54</v>
      </c>
      <c r="V3">
        <f>ROUNDUP(L3/9.5,2)</f>
        <v>0.43</v>
      </c>
      <c r="W3">
        <f>SUM(LARGE(M3:V3,{1;2;3;4;5;6;7;8}))</f>
        <v>5.2</v>
      </c>
      <c r="X3" s="13">
        <f>ROUNDUP(W3*10/8,2)</f>
        <v>6.5</v>
      </c>
      <c r="Y3" t="s">
        <v>82</v>
      </c>
      <c r="Z3">
        <v>6</v>
      </c>
      <c r="AA3">
        <v>38</v>
      </c>
      <c r="AB3">
        <v>12</v>
      </c>
      <c r="AC3">
        <v>18</v>
      </c>
      <c r="AE3">
        <v>14</v>
      </c>
      <c r="AF3" s="11">
        <v>0</v>
      </c>
      <c r="AG3" s="11">
        <f>ROUNDUP(Z3/26,2)</f>
        <v>0.24000000000000002</v>
      </c>
      <c r="AH3" s="11">
        <f>ROUNDUP(AA3/40,2)</f>
        <v>0.95</v>
      </c>
      <c r="AI3" s="11">
        <f>ROUNDUP(AB3/15,2)</f>
        <v>0.8</v>
      </c>
      <c r="AJ3" s="11">
        <f>ROUNDUP(AC3/20,2)</f>
        <v>0.9</v>
      </c>
      <c r="AK3" s="11">
        <f>ROUNDUP(AD3/12,2)</f>
        <v>0</v>
      </c>
      <c r="AL3" s="11">
        <f>ROUNDUP(AE3/33,2)</f>
        <v>0.43</v>
      </c>
      <c r="AM3" s="13">
        <f>SUM(LARGE(AF3:AL3,{1,2,3,4,5}))</f>
        <v>3.3200000000000007</v>
      </c>
      <c r="AN3" s="13">
        <v>4.25</v>
      </c>
      <c r="AO3" s="13">
        <f>ROUNDUP(AN3*10/13,2)</f>
        <v>3.2699999999999996</v>
      </c>
      <c r="AP3" s="15">
        <f>AM3+X3+AO3</f>
        <v>13.09</v>
      </c>
    </row>
    <row r="4" spans="1:42">
      <c r="A4" s="1" t="s">
        <v>4</v>
      </c>
      <c r="B4" s="1" t="s">
        <v>5</v>
      </c>
      <c r="C4">
        <v>0</v>
      </c>
      <c r="D4">
        <v>13</v>
      </c>
      <c r="E4">
        <v>0</v>
      </c>
      <c r="F4">
        <v>18</v>
      </c>
      <c r="G4">
        <v>24</v>
      </c>
      <c r="H4">
        <v>0</v>
      </c>
      <c r="I4">
        <v>6</v>
      </c>
      <c r="J4">
        <v>15</v>
      </c>
      <c r="K4">
        <v>0</v>
      </c>
      <c r="L4">
        <v>7</v>
      </c>
      <c r="M4">
        <f t="shared" ref="M4:M21" si="0">ROUNDUP(C4/2,2)</f>
        <v>0</v>
      </c>
      <c r="N4">
        <f t="shared" ref="N4:N21" si="1">ROUNDUP(D4/15,2)</f>
        <v>0.87</v>
      </c>
      <c r="O4">
        <f t="shared" ref="O4:O21" si="2">ROUNDUP(E4/18.5,2)</f>
        <v>0</v>
      </c>
      <c r="P4">
        <f t="shared" ref="P4:P21" si="3">ROUNDUP(F4/19,2)</f>
        <v>0.95</v>
      </c>
      <c r="Q4">
        <f t="shared" ref="Q4:Q21" si="4">ROUNDUP(G4/25,2)</f>
        <v>0.96</v>
      </c>
      <c r="R4">
        <f t="shared" ref="R4:R21" si="5">ROUNDUP(H4/5,2)</f>
        <v>0</v>
      </c>
      <c r="S4">
        <f t="shared" ref="S4:S21" si="6">ROUNDUP(I4/10,2)</f>
        <v>0.6</v>
      </c>
      <c r="T4">
        <f t="shared" ref="T4:T21" si="7">ROUNDUP(J4/18.5,2)</f>
        <v>0.82000000000000006</v>
      </c>
      <c r="U4">
        <f t="shared" ref="U4:U21" si="8">ROUNDUP(K4/15,2)</f>
        <v>0</v>
      </c>
      <c r="V4">
        <f t="shared" ref="V4:V21" si="9">ROUNDUP(L4/9.5,2)</f>
        <v>0.74</v>
      </c>
      <c r="W4">
        <f>SUM(LARGE(M4:V4,{1;2;3;4;5;6;7;8}))</f>
        <v>4.9399999999999995</v>
      </c>
      <c r="X4" s="13">
        <f t="shared" ref="X4:X21" si="10">ROUNDUP(W4*10/8,2)</f>
        <v>6.18</v>
      </c>
      <c r="AA4">
        <v>40</v>
      </c>
      <c r="AC4">
        <v>15</v>
      </c>
      <c r="AE4">
        <v>10</v>
      </c>
      <c r="AF4" s="11">
        <f t="shared" ref="AF4:AF21" si="11">ROUNDUP(Y4/26,2)</f>
        <v>0</v>
      </c>
      <c r="AG4" s="11">
        <f>ROUNDUP(Z4/26,2)</f>
        <v>0</v>
      </c>
      <c r="AH4" s="11">
        <f t="shared" ref="AH4:AH21" si="12">ROUNDUP(AA4/40,2)</f>
        <v>1</v>
      </c>
      <c r="AI4" s="11">
        <f t="shared" ref="AI4:AI21" si="13">ROUNDUP(AB4/15,2)</f>
        <v>0</v>
      </c>
      <c r="AJ4" s="11">
        <f t="shared" ref="AJ4:AJ21" si="14">ROUNDUP(AC4/20,2)</f>
        <v>0.75</v>
      </c>
      <c r="AK4" s="11">
        <f t="shared" ref="AK4:AK21" si="15">ROUNDUP(AD4/12,2)</f>
        <v>0</v>
      </c>
      <c r="AL4" s="11">
        <f t="shared" ref="AL4:AL21" si="16">ROUNDUP(AE4/33,2)</f>
        <v>0.31</v>
      </c>
      <c r="AM4" s="13">
        <f>SUM(LARGE(AF4:AL4,{1,2,3,4,5}))</f>
        <v>2.06</v>
      </c>
      <c r="AN4" s="13">
        <v>7.25</v>
      </c>
      <c r="AO4" s="13">
        <f t="shared" ref="AO4:AO21" si="17">ROUNDUP(AN4*10/13,2)</f>
        <v>5.58</v>
      </c>
      <c r="AP4" s="15">
        <f t="shared" ref="AP4:AP20" si="18">AM4+X4+AO4</f>
        <v>13.82</v>
      </c>
    </row>
    <row r="5" spans="1:42">
      <c r="A5" s="1" t="s">
        <v>6</v>
      </c>
      <c r="B5" s="1" t="s">
        <v>7</v>
      </c>
      <c r="C5">
        <v>0</v>
      </c>
      <c r="D5">
        <v>15</v>
      </c>
      <c r="E5">
        <v>0</v>
      </c>
      <c r="F5">
        <v>0</v>
      </c>
      <c r="G5">
        <v>20</v>
      </c>
      <c r="H5">
        <v>0</v>
      </c>
      <c r="I5">
        <v>0</v>
      </c>
      <c r="J5">
        <v>0</v>
      </c>
      <c r="K5">
        <v>0</v>
      </c>
      <c r="L5">
        <v>0</v>
      </c>
      <c r="M5">
        <f t="shared" si="0"/>
        <v>0</v>
      </c>
      <c r="N5">
        <f t="shared" si="1"/>
        <v>1</v>
      </c>
      <c r="O5">
        <f t="shared" si="2"/>
        <v>0</v>
      </c>
      <c r="P5">
        <f t="shared" si="3"/>
        <v>0</v>
      </c>
      <c r="Q5">
        <f t="shared" si="4"/>
        <v>0.8</v>
      </c>
      <c r="R5">
        <f t="shared" si="5"/>
        <v>0</v>
      </c>
      <c r="S5">
        <f t="shared" si="6"/>
        <v>0</v>
      </c>
      <c r="T5">
        <f t="shared" si="7"/>
        <v>0</v>
      </c>
      <c r="U5">
        <f t="shared" si="8"/>
        <v>0</v>
      </c>
      <c r="V5">
        <f t="shared" si="9"/>
        <v>0</v>
      </c>
      <c r="W5">
        <f>SUM(LARGE(M5:V5,{1;2;3;4;5;6;7;8}))</f>
        <v>1.8</v>
      </c>
      <c r="X5" s="13">
        <f t="shared" si="10"/>
        <v>2.25</v>
      </c>
      <c r="AA5" s="8">
        <v>0</v>
      </c>
      <c r="AF5" s="11">
        <f t="shared" si="11"/>
        <v>0</v>
      </c>
      <c r="AG5" s="11">
        <f t="shared" ref="AG5:AG21" si="19">ROUNDUP(Z5/26,2)</f>
        <v>0</v>
      </c>
      <c r="AH5" s="11">
        <f t="shared" si="12"/>
        <v>0</v>
      </c>
      <c r="AI5" s="11">
        <f t="shared" si="13"/>
        <v>0</v>
      </c>
      <c r="AJ5" s="11">
        <f t="shared" si="14"/>
        <v>0</v>
      </c>
      <c r="AK5" s="11">
        <f t="shared" si="15"/>
        <v>0</v>
      </c>
      <c r="AL5" s="11">
        <f t="shared" si="16"/>
        <v>0</v>
      </c>
      <c r="AM5" s="13">
        <f>SUM(LARGE(AF5:AL5,{1,2,3,4,5}))</f>
        <v>0</v>
      </c>
      <c r="AN5" s="13"/>
      <c r="AO5" s="13">
        <f t="shared" si="17"/>
        <v>0</v>
      </c>
      <c r="AP5" s="15">
        <f t="shared" si="18"/>
        <v>2.25</v>
      </c>
    </row>
    <row r="6" spans="1:42">
      <c r="A6" s="1" t="s">
        <v>8</v>
      </c>
      <c r="B6" s="1" t="s">
        <v>9</v>
      </c>
      <c r="C6">
        <v>0</v>
      </c>
      <c r="D6">
        <v>15</v>
      </c>
      <c r="E6">
        <v>6</v>
      </c>
      <c r="F6">
        <v>7</v>
      </c>
      <c r="G6">
        <v>0</v>
      </c>
      <c r="H6">
        <v>5</v>
      </c>
      <c r="I6">
        <v>6</v>
      </c>
      <c r="J6">
        <v>6.5</v>
      </c>
      <c r="K6">
        <v>11</v>
      </c>
      <c r="L6">
        <v>4.5</v>
      </c>
      <c r="M6">
        <f t="shared" si="0"/>
        <v>0</v>
      </c>
      <c r="N6">
        <f t="shared" si="1"/>
        <v>1</v>
      </c>
      <c r="O6">
        <f t="shared" si="2"/>
        <v>0.33</v>
      </c>
      <c r="P6">
        <f t="shared" si="3"/>
        <v>0.37</v>
      </c>
      <c r="Q6">
        <f t="shared" si="4"/>
        <v>0</v>
      </c>
      <c r="R6">
        <f t="shared" si="5"/>
        <v>1</v>
      </c>
      <c r="S6">
        <f t="shared" si="6"/>
        <v>0.6</v>
      </c>
      <c r="T6">
        <f t="shared" si="7"/>
        <v>0.36</v>
      </c>
      <c r="U6">
        <f t="shared" si="8"/>
        <v>0.74</v>
      </c>
      <c r="V6">
        <f t="shared" si="9"/>
        <v>0.48</v>
      </c>
      <c r="W6">
        <f>SUM(LARGE(M6:V6,{1;2;3;4;5;6;7;8}))</f>
        <v>4.8800000000000008</v>
      </c>
      <c r="X6" s="13">
        <f t="shared" si="10"/>
        <v>6.1</v>
      </c>
      <c r="Y6">
        <v>25</v>
      </c>
      <c r="AB6" s="8">
        <v>0</v>
      </c>
      <c r="AC6" s="8">
        <v>0</v>
      </c>
      <c r="AF6" s="11">
        <f t="shared" si="11"/>
        <v>0.97</v>
      </c>
      <c r="AG6" s="11">
        <f t="shared" si="19"/>
        <v>0</v>
      </c>
      <c r="AH6" s="11">
        <f t="shared" si="12"/>
        <v>0</v>
      </c>
      <c r="AI6" s="11">
        <f t="shared" si="13"/>
        <v>0</v>
      </c>
      <c r="AJ6" s="11">
        <f t="shared" si="14"/>
        <v>0</v>
      </c>
      <c r="AK6" s="11">
        <f t="shared" si="15"/>
        <v>0</v>
      </c>
      <c r="AL6" s="11">
        <f t="shared" si="16"/>
        <v>0</v>
      </c>
      <c r="AM6" s="13">
        <f>SUM(LARGE(AF6:AL6,{1,2,3,4,5}))</f>
        <v>0.97</v>
      </c>
      <c r="AN6" s="13">
        <v>5.5</v>
      </c>
      <c r="AO6" s="13">
        <f t="shared" si="17"/>
        <v>4.24</v>
      </c>
      <c r="AP6" s="15">
        <f t="shared" si="18"/>
        <v>11.309999999999999</v>
      </c>
    </row>
    <row r="7" spans="1:42">
      <c r="A7" s="1" t="s">
        <v>10</v>
      </c>
      <c r="B7" s="1" t="s">
        <v>11</v>
      </c>
      <c r="C7">
        <v>0.75</v>
      </c>
      <c r="D7">
        <v>13</v>
      </c>
      <c r="E7">
        <v>17</v>
      </c>
      <c r="F7">
        <v>16</v>
      </c>
      <c r="G7">
        <v>23</v>
      </c>
      <c r="H7">
        <v>0</v>
      </c>
      <c r="I7">
        <v>5</v>
      </c>
      <c r="J7">
        <v>9</v>
      </c>
      <c r="K7">
        <v>9</v>
      </c>
      <c r="L7">
        <v>5</v>
      </c>
      <c r="M7">
        <f t="shared" si="0"/>
        <v>0.38</v>
      </c>
      <c r="N7">
        <f t="shared" si="1"/>
        <v>0.87</v>
      </c>
      <c r="O7">
        <f t="shared" si="2"/>
        <v>0.92</v>
      </c>
      <c r="P7">
        <f t="shared" si="3"/>
        <v>0.85</v>
      </c>
      <c r="Q7">
        <f t="shared" si="4"/>
        <v>0.92</v>
      </c>
      <c r="R7">
        <f t="shared" si="5"/>
        <v>0</v>
      </c>
      <c r="S7">
        <f t="shared" si="6"/>
        <v>0.5</v>
      </c>
      <c r="T7">
        <f t="shared" si="7"/>
        <v>0.49</v>
      </c>
      <c r="U7">
        <f t="shared" si="8"/>
        <v>0.6</v>
      </c>
      <c r="V7">
        <f t="shared" si="9"/>
        <v>0.53</v>
      </c>
      <c r="W7">
        <f>SUM(LARGE(M7:V7,{1;2;3;4;5;6;7;8}))</f>
        <v>5.6800000000000006</v>
      </c>
      <c r="X7" s="13">
        <f t="shared" si="10"/>
        <v>7.1</v>
      </c>
      <c r="Y7">
        <v>25</v>
      </c>
      <c r="AF7" s="11">
        <f t="shared" si="11"/>
        <v>0.97</v>
      </c>
      <c r="AG7" s="11">
        <f t="shared" si="19"/>
        <v>0</v>
      </c>
      <c r="AH7" s="11">
        <f t="shared" si="12"/>
        <v>0</v>
      </c>
      <c r="AI7" s="11">
        <f t="shared" si="13"/>
        <v>0</v>
      </c>
      <c r="AJ7" s="11">
        <f t="shared" si="14"/>
        <v>0</v>
      </c>
      <c r="AK7" s="11">
        <f t="shared" si="15"/>
        <v>0</v>
      </c>
      <c r="AL7" s="11">
        <f t="shared" si="16"/>
        <v>0</v>
      </c>
      <c r="AM7" s="13">
        <f>SUM(LARGE(AF7:AL7,{1,2,3,4,5}))</f>
        <v>0.97</v>
      </c>
      <c r="AN7" s="13">
        <v>6.25</v>
      </c>
      <c r="AO7" s="13">
        <f t="shared" si="17"/>
        <v>4.8099999999999996</v>
      </c>
      <c r="AP7" s="15">
        <f t="shared" si="18"/>
        <v>12.879999999999999</v>
      </c>
    </row>
    <row r="8" spans="1:42">
      <c r="A8" s="1" t="s">
        <v>12</v>
      </c>
      <c r="B8" s="1" t="s">
        <v>13</v>
      </c>
      <c r="C8">
        <v>1.5</v>
      </c>
      <c r="D8">
        <v>12.5</v>
      </c>
      <c r="E8">
        <v>0</v>
      </c>
      <c r="F8">
        <v>6.5</v>
      </c>
      <c r="G8">
        <v>22</v>
      </c>
      <c r="H8">
        <v>5</v>
      </c>
      <c r="I8">
        <v>0</v>
      </c>
      <c r="J8">
        <v>5</v>
      </c>
      <c r="K8">
        <v>11</v>
      </c>
      <c r="L8">
        <v>8</v>
      </c>
      <c r="M8">
        <f t="shared" si="0"/>
        <v>0.75</v>
      </c>
      <c r="N8">
        <f t="shared" si="1"/>
        <v>0.84</v>
      </c>
      <c r="O8">
        <f t="shared" si="2"/>
        <v>0</v>
      </c>
      <c r="P8">
        <f t="shared" si="3"/>
        <v>0.35000000000000003</v>
      </c>
      <c r="Q8">
        <f t="shared" si="4"/>
        <v>0.88</v>
      </c>
      <c r="R8">
        <f t="shared" si="5"/>
        <v>1</v>
      </c>
      <c r="S8">
        <f t="shared" si="6"/>
        <v>0</v>
      </c>
      <c r="T8">
        <f t="shared" si="7"/>
        <v>0.28000000000000003</v>
      </c>
      <c r="U8">
        <f t="shared" si="8"/>
        <v>0.74</v>
      </c>
      <c r="V8">
        <f t="shared" si="9"/>
        <v>0.85</v>
      </c>
      <c r="W8">
        <f>SUM(LARGE(M8:V8,{1;2;3;4;5;6;7;8}))</f>
        <v>5.69</v>
      </c>
      <c r="X8" s="13">
        <f t="shared" si="10"/>
        <v>7.12</v>
      </c>
      <c r="Y8">
        <v>26</v>
      </c>
      <c r="Z8">
        <v>22</v>
      </c>
      <c r="AA8">
        <v>40</v>
      </c>
      <c r="AB8">
        <v>14</v>
      </c>
      <c r="AC8">
        <v>15</v>
      </c>
      <c r="AD8">
        <v>3</v>
      </c>
      <c r="AE8">
        <v>33</v>
      </c>
      <c r="AF8" s="11">
        <f t="shared" si="11"/>
        <v>1</v>
      </c>
      <c r="AG8" s="11">
        <f t="shared" si="19"/>
        <v>0.85</v>
      </c>
      <c r="AH8" s="11">
        <f t="shared" si="12"/>
        <v>1</v>
      </c>
      <c r="AI8" s="11">
        <f t="shared" si="13"/>
        <v>0.94000000000000006</v>
      </c>
      <c r="AJ8" s="11">
        <f t="shared" si="14"/>
        <v>0.75</v>
      </c>
      <c r="AK8" s="11">
        <f t="shared" si="15"/>
        <v>0.25</v>
      </c>
      <c r="AL8" s="11">
        <f t="shared" si="16"/>
        <v>1</v>
      </c>
      <c r="AM8" s="13">
        <f>SUM(LARGE(AF8:AL8,{1,2,3,4,5}))</f>
        <v>4.79</v>
      </c>
      <c r="AN8" s="13">
        <v>12</v>
      </c>
      <c r="AO8" s="13">
        <f t="shared" si="17"/>
        <v>9.24</v>
      </c>
      <c r="AP8" s="15">
        <f t="shared" si="18"/>
        <v>21.15</v>
      </c>
    </row>
    <row r="9" spans="1:42">
      <c r="A9" s="1" t="s">
        <v>14</v>
      </c>
      <c r="B9" s="1" t="s">
        <v>15</v>
      </c>
      <c r="C9">
        <v>1.25</v>
      </c>
      <c r="D9">
        <v>12.5</v>
      </c>
      <c r="E9">
        <v>0</v>
      </c>
      <c r="F9">
        <v>5</v>
      </c>
      <c r="G9">
        <v>7</v>
      </c>
      <c r="H9">
        <v>0</v>
      </c>
      <c r="I9">
        <v>2</v>
      </c>
      <c r="J9">
        <v>3</v>
      </c>
      <c r="K9">
        <v>7</v>
      </c>
      <c r="L9">
        <v>3</v>
      </c>
      <c r="M9">
        <f t="shared" si="0"/>
        <v>0.63</v>
      </c>
      <c r="N9">
        <f t="shared" si="1"/>
        <v>0.84</v>
      </c>
      <c r="O9">
        <f t="shared" si="2"/>
        <v>0</v>
      </c>
      <c r="P9">
        <f t="shared" si="3"/>
        <v>0.27</v>
      </c>
      <c r="Q9">
        <f t="shared" si="4"/>
        <v>0.28000000000000003</v>
      </c>
      <c r="R9">
        <f t="shared" si="5"/>
        <v>0</v>
      </c>
      <c r="S9">
        <f t="shared" si="6"/>
        <v>0.2</v>
      </c>
      <c r="T9">
        <f t="shared" si="7"/>
        <v>0.17</v>
      </c>
      <c r="U9">
        <f t="shared" si="8"/>
        <v>0.47000000000000003</v>
      </c>
      <c r="V9">
        <f t="shared" si="9"/>
        <v>0.32</v>
      </c>
      <c r="W9">
        <f>SUM(LARGE(M9:V9,{1;2;3;4;5;6;7;8}))</f>
        <v>3.18</v>
      </c>
      <c r="X9" s="13">
        <f t="shared" si="10"/>
        <v>3.98</v>
      </c>
      <c r="Z9">
        <v>3</v>
      </c>
      <c r="AA9">
        <v>27</v>
      </c>
      <c r="AC9">
        <v>20</v>
      </c>
      <c r="AE9">
        <v>10</v>
      </c>
      <c r="AF9" s="11">
        <f t="shared" si="11"/>
        <v>0</v>
      </c>
      <c r="AG9" s="11">
        <f t="shared" si="19"/>
        <v>0.12</v>
      </c>
      <c r="AH9" s="11">
        <f t="shared" si="12"/>
        <v>0.68</v>
      </c>
      <c r="AI9" s="11">
        <f t="shared" si="13"/>
        <v>0</v>
      </c>
      <c r="AJ9" s="11">
        <f t="shared" si="14"/>
        <v>1</v>
      </c>
      <c r="AK9" s="11">
        <f t="shared" si="15"/>
        <v>0</v>
      </c>
      <c r="AL9" s="11">
        <f t="shared" si="16"/>
        <v>0.31</v>
      </c>
      <c r="AM9" s="13">
        <f>SUM(LARGE(AF9:AL9,{1,2,3,4,5}))</f>
        <v>2.1100000000000003</v>
      </c>
      <c r="AN9" s="13">
        <v>8.25</v>
      </c>
      <c r="AO9" s="13">
        <f t="shared" si="17"/>
        <v>6.35</v>
      </c>
      <c r="AP9" s="15">
        <f t="shared" si="18"/>
        <v>12.44</v>
      </c>
    </row>
    <row r="10" spans="1:42">
      <c r="A10" s="1" t="s">
        <v>16</v>
      </c>
      <c r="B10" s="1" t="s">
        <v>17</v>
      </c>
      <c r="C10">
        <v>2</v>
      </c>
      <c r="D10">
        <v>15</v>
      </c>
      <c r="E10">
        <v>17</v>
      </c>
      <c r="F10">
        <v>17</v>
      </c>
      <c r="G10">
        <v>21</v>
      </c>
      <c r="H10">
        <v>5</v>
      </c>
      <c r="I10">
        <v>10</v>
      </c>
      <c r="J10">
        <v>14</v>
      </c>
      <c r="K10">
        <v>12</v>
      </c>
      <c r="L10">
        <v>7.5</v>
      </c>
      <c r="M10">
        <f t="shared" si="0"/>
        <v>1</v>
      </c>
      <c r="N10">
        <f t="shared" si="1"/>
        <v>1</v>
      </c>
      <c r="O10">
        <f t="shared" si="2"/>
        <v>0.92</v>
      </c>
      <c r="P10">
        <f t="shared" si="3"/>
        <v>0.9</v>
      </c>
      <c r="Q10">
        <f t="shared" si="4"/>
        <v>0.84</v>
      </c>
      <c r="R10">
        <f t="shared" si="5"/>
        <v>1</v>
      </c>
      <c r="S10">
        <f t="shared" si="6"/>
        <v>1</v>
      </c>
      <c r="T10">
        <f t="shared" si="7"/>
        <v>0.76</v>
      </c>
      <c r="U10">
        <f t="shared" si="8"/>
        <v>0.8</v>
      </c>
      <c r="V10">
        <f t="shared" si="9"/>
        <v>0.79</v>
      </c>
      <c r="W10">
        <f>SUM(LARGE(M10:V10,{1;2;3;4;5;6;7;8}))</f>
        <v>7.46</v>
      </c>
      <c r="X10" s="13">
        <f t="shared" si="10"/>
        <v>9.33</v>
      </c>
      <c r="Y10">
        <v>26</v>
      </c>
      <c r="Z10">
        <v>16</v>
      </c>
      <c r="AA10">
        <v>23</v>
      </c>
      <c r="AB10">
        <v>14</v>
      </c>
      <c r="AE10">
        <v>19</v>
      </c>
      <c r="AF10" s="11">
        <f t="shared" si="11"/>
        <v>1</v>
      </c>
      <c r="AG10" s="11">
        <f t="shared" si="19"/>
        <v>0.62</v>
      </c>
      <c r="AH10" s="11">
        <f t="shared" si="12"/>
        <v>0.57999999999999996</v>
      </c>
      <c r="AI10" s="11">
        <f t="shared" si="13"/>
        <v>0.94000000000000006</v>
      </c>
      <c r="AJ10" s="11">
        <f t="shared" si="14"/>
        <v>0</v>
      </c>
      <c r="AK10" s="11">
        <f t="shared" si="15"/>
        <v>0</v>
      </c>
      <c r="AL10" s="11">
        <f t="shared" si="16"/>
        <v>0.57999999999999996</v>
      </c>
      <c r="AM10" s="13">
        <f>SUM(LARGE(AF10:AL10,{1,2,3,4,5}))</f>
        <v>3.72</v>
      </c>
      <c r="AN10" s="13">
        <v>13</v>
      </c>
      <c r="AO10" s="13">
        <f t="shared" si="17"/>
        <v>10</v>
      </c>
      <c r="AP10" s="15">
        <f t="shared" si="18"/>
        <v>23.05</v>
      </c>
    </row>
    <row r="11" spans="1:42">
      <c r="A11" s="1" t="s">
        <v>18</v>
      </c>
      <c r="B11" s="1" t="s">
        <v>19</v>
      </c>
      <c r="C11">
        <v>0.75</v>
      </c>
      <c r="D11">
        <v>0</v>
      </c>
      <c r="E11">
        <v>5.5</v>
      </c>
      <c r="F11">
        <v>2.5</v>
      </c>
      <c r="G11">
        <v>0</v>
      </c>
      <c r="H11">
        <v>0</v>
      </c>
      <c r="I11">
        <v>0</v>
      </c>
      <c r="J11">
        <v>5</v>
      </c>
      <c r="K11">
        <v>5</v>
      </c>
      <c r="L11">
        <v>2.5</v>
      </c>
      <c r="M11">
        <f t="shared" si="0"/>
        <v>0.38</v>
      </c>
      <c r="N11">
        <f t="shared" si="1"/>
        <v>0</v>
      </c>
      <c r="O11">
        <f t="shared" si="2"/>
        <v>0.3</v>
      </c>
      <c r="P11">
        <f t="shared" si="3"/>
        <v>0.14000000000000001</v>
      </c>
      <c r="Q11">
        <f t="shared" si="4"/>
        <v>0</v>
      </c>
      <c r="R11">
        <f t="shared" si="5"/>
        <v>0</v>
      </c>
      <c r="S11">
        <f t="shared" si="6"/>
        <v>0</v>
      </c>
      <c r="T11">
        <f t="shared" si="7"/>
        <v>0.28000000000000003</v>
      </c>
      <c r="U11">
        <f t="shared" si="8"/>
        <v>0.34</v>
      </c>
      <c r="V11">
        <f t="shared" si="9"/>
        <v>0.27</v>
      </c>
      <c r="W11">
        <f>SUM(LARGE(M11:V11,{1;2;3;4;5;6;7;8}))</f>
        <v>1.71</v>
      </c>
      <c r="X11" s="13">
        <f t="shared" si="10"/>
        <v>2.1399999999999997</v>
      </c>
      <c r="AF11" s="11">
        <f t="shared" si="11"/>
        <v>0</v>
      </c>
      <c r="AG11" s="11">
        <f t="shared" si="19"/>
        <v>0</v>
      </c>
      <c r="AH11" s="11">
        <f t="shared" si="12"/>
        <v>0</v>
      </c>
      <c r="AI11" s="11">
        <f t="shared" si="13"/>
        <v>0</v>
      </c>
      <c r="AJ11" s="11">
        <f t="shared" si="14"/>
        <v>0</v>
      </c>
      <c r="AK11" s="11">
        <f t="shared" si="15"/>
        <v>0</v>
      </c>
      <c r="AL11" s="11">
        <f t="shared" si="16"/>
        <v>0</v>
      </c>
      <c r="AM11" s="13">
        <f>SUM(LARGE(AF11:AL11,{1,2,3,4,5}))</f>
        <v>0</v>
      </c>
      <c r="AN11" s="13"/>
      <c r="AO11" s="13">
        <f t="shared" si="17"/>
        <v>0</v>
      </c>
      <c r="AP11" s="15">
        <f t="shared" si="18"/>
        <v>2.1399999999999997</v>
      </c>
    </row>
    <row r="12" spans="1:42">
      <c r="A12" s="1" t="s">
        <v>20</v>
      </c>
      <c r="B12" s="1" t="s">
        <v>21</v>
      </c>
      <c r="C12">
        <v>0.75</v>
      </c>
      <c r="D12">
        <v>8</v>
      </c>
      <c r="E12">
        <v>8</v>
      </c>
      <c r="F12">
        <v>0</v>
      </c>
      <c r="G12">
        <v>5</v>
      </c>
      <c r="H12">
        <v>0</v>
      </c>
      <c r="I12">
        <v>0</v>
      </c>
      <c r="J12">
        <v>4</v>
      </c>
      <c r="K12">
        <v>0</v>
      </c>
      <c r="L12">
        <v>0</v>
      </c>
      <c r="M12">
        <f t="shared" si="0"/>
        <v>0.38</v>
      </c>
      <c r="N12">
        <f t="shared" si="1"/>
        <v>0.54</v>
      </c>
      <c r="O12">
        <f t="shared" si="2"/>
        <v>0.44</v>
      </c>
      <c r="P12">
        <f t="shared" si="3"/>
        <v>0</v>
      </c>
      <c r="Q12">
        <f t="shared" si="4"/>
        <v>0.2</v>
      </c>
      <c r="R12">
        <f t="shared" si="5"/>
        <v>0</v>
      </c>
      <c r="S12">
        <f t="shared" si="6"/>
        <v>0</v>
      </c>
      <c r="T12">
        <f t="shared" si="7"/>
        <v>0.22</v>
      </c>
      <c r="U12">
        <f t="shared" si="8"/>
        <v>0</v>
      </c>
      <c r="V12">
        <f t="shared" si="9"/>
        <v>0</v>
      </c>
      <c r="W12">
        <f>SUM(LARGE(M12:V12,{1;2;3;4;5;6;7;8}))</f>
        <v>1.7799999999999998</v>
      </c>
      <c r="X12" s="13">
        <f t="shared" si="10"/>
        <v>2.23</v>
      </c>
      <c r="AF12" s="11">
        <f t="shared" si="11"/>
        <v>0</v>
      </c>
      <c r="AG12" s="11">
        <f t="shared" si="19"/>
        <v>0</v>
      </c>
      <c r="AH12" s="11">
        <f t="shared" si="12"/>
        <v>0</v>
      </c>
      <c r="AI12" s="11">
        <f t="shared" si="13"/>
        <v>0</v>
      </c>
      <c r="AJ12" s="11">
        <f t="shared" si="14"/>
        <v>0</v>
      </c>
      <c r="AK12" s="11">
        <f t="shared" si="15"/>
        <v>0</v>
      </c>
      <c r="AL12" s="11">
        <f t="shared" si="16"/>
        <v>0</v>
      </c>
      <c r="AM12" s="13">
        <f>SUM(LARGE(AF12:AL12,{1,2,3,4,5}))</f>
        <v>0</v>
      </c>
      <c r="AN12" s="13">
        <v>2.75</v>
      </c>
      <c r="AO12" s="13">
        <f t="shared" si="17"/>
        <v>2.1199999999999997</v>
      </c>
      <c r="AP12" s="15">
        <f t="shared" si="18"/>
        <v>4.3499999999999996</v>
      </c>
    </row>
    <row r="13" spans="1:42">
      <c r="A13" s="1" t="s">
        <v>22</v>
      </c>
      <c r="B13" s="1" t="s">
        <v>23</v>
      </c>
      <c r="C13">
        <v>1</v>
      </c>
      <c r="D13">
        <v>13.5</v>
      </c>
      <c r="E13">
        <v>7</v>
      </c>
      <c r="F13">
        <v>5</v>
      </c>
      <c r="G13">
        <v>13</v>
      </c>
      <c r="H13">
        <v>3</v>
      </c>
      <c r="I13">
        <v>0</v>
      </c>
      <c r="J13">
        <v>7</v>
      </c>
      <c r="K13">
        <v>9</v>
      </c>
      <c r="L13">
        <v>6</v>
      </c>
      <c r="M13">
        <f t="shared" si="0"/>
        <v>0.5</v>
      </c>
      <c r="N13">
        <f t="shared" si="1"/>
        <v>0.9</v>
      </c>
      <c r="O13">
        <f t="shared" si="2"/>
        <v>0.38</v>
      </c>
      <c r="P13">
        <f t="shared" si="3"/>
        <v>0.27</v>
      </c>
      <c r="Q13">
        <f t="shared" si="4"/>
        <v>0.52</v>
      </c>
      <c r="R13">
        <f t="shared" si="5"/>
        <v>0.6</v>
      </c>
      <c r="S13">
        <f t="shared" si="6"/>
        <v>0</v>
      </c>
      <c r="T13">
        <f t="shared" si="7"/>
        <v>0.38</v>
      </c>
      <c r="U13">
        <f t="shared" si="8"/>
        <v>0.6</v>
      </c>
      <c r="V13">
        <f t="shared" si="9"/>
        <v>0.64</v>
      </c>
      <c r="W13">
        <f>SUM(LARGE(M13:V13,{1;2;3;4;5;6;7;8}))</f>
        <v>4.5200000000000005</v>
      </c>
      <c r="X13" s="13">
        <f t="shared" si="10"/>
        <v>5.65</v>
      </c>
      <c r="Y13">
        <v>24</v>
      </c>
      <c r="Z13">
        <v>3</v>
      </c>
      <c r="AA13">
        <v>39</v>
      </c>
      <c r="AC13" s="8">
        <v>0</v>
      </c>
      <c r="AD13">
        <v>12</v>
      </c>
      <c r="AE13" s="8">
        <v>0</v>
      </c>
      <c r="AF13" s="11">
        <f t="shared" si="11"/>
        <v>0.93</v>
      </c>
      <c r="AG13" s="11">
        <f t="shared" si="19"/>
        <v>0.12</v>
      </c>
      <c r="AH13" s="11">
        <f t="shared" si="12"/>
        <v>0.98</v>
      </c>
      <c r="AI13" s="11">
        <f t="shared" si="13"/>
        <v>0</v>
      </c>
      <c r="AJ13" s="11">
        <f t="shared" si="14"/>
        <v>0</v>
      </c>
      <c r="AK13" s="11">
        <f t="shared" si="15"/>
        <v>1</v>
      </c>
      <c r="AL13" s="11">
        <f t="shared" si="16"/>
        <v>0</v>
      </c>
      <c r="AM13" s="13">
        <f>SUM(LARGE(AF13:AL13,{1,2,3,4,5}))</f>
        <v>3.0300000000000002</v>
      </c>
      <c r="AN13" s="13">
        <v>9</v>
      </c>
      <c r="AO13" s="13">
        <f t="shared" si="17"/>
        <v>6.93</v>
      </c>
      <c r="AP13" s="15">
        <f t="shared" si="18"/>
        <v>15.61</v>
      </c>
    </row>
    <row r="14" spans="1:42">
      <c r="A14" s="1" t="s">
        <v>24</v>
      </c>
      <c r="B14" s="1" t="s">
        <v>25</v>
      </c>
      <c r="C14">
        <v>0.75</v>
      </c>
      <c r="D14">
        <v>10</v>
      </c>
      <c r="E14">
        <v>0</v>
      </c>
      <c r="F14">
        <v>3</v>
      </c>
      <c r="G14">
        <v>7</v>
      </c>
      <c r="H14">
        <v>5</v>
      </c>
      <c r="I14">
        <v>6</v>
      </c>
      <c r="J14">
        <v>7</v>
      </c>
      <c r="K14">
        <v>7</v>
      </c>
      <c r="L14">
        <v>4</v>
      </c>
      <c r="M14">
        <f t="shared" si="0"/>
        <v>0.38</v>
      </c>
      <c r="N14">
        <f t="shared" si="1"/>
        <v>0.67</v>
      </c>
      <c r="O14">
        <f t="shared" si="2"/>
        <v>0</v>
      </c>
      <c r="P14">
        <f t="shared" si="3"/>
        <v>0.16</v>
      </c>
      <c r="Q14">
        <f t="shared" si="4"/>
        <v>0.28000000000000003</v>
      </c>
      <c r="R14">
        <f t="shared" si="5"/>
        <v>1</v>
      </c>
      <c r="S14">
        <f t="shared" si="6"/>
        <v>0.6</v>
      </c>
      <c r="T14">
        <f t="shared" si="7"/>
        <v>0.38</v>
      </c>
      <c r="U14">
        <f t="shared" si="8"/>
        <v>0.47000000000000003</v>
      </c>
      <c r="V14">
        <f t="shared" si="9"/>
        <v>0.43</v>
      </c>
      <c r="W14">
        <f>SUM(LARGE(M14:V14,{1;2;3;4;5;6;7;8}))</f>
        <v>4.21</v>
      </c>
      <c r="X14" s="13">
        <f t="shared" si="10"/>
        <v>5.27</v>
      </c>
      <c r="Y14">
        <v>25</v>
      </c>
      <c r="AB14">
        <v>13</v>
      </c>
      <c r="AD14">
        <v>4</v>
      </c>
      <c r="AE14">
        <v>21</v>
      </c>
      <c r="AF14" s="11">
        <f t="shared" si="11"/>
        <v>0.97</v>
      </c>
      <c r="AG14" s="11">
        <f t="shared" si="19"/>
        <v>0</v>
      </c>
      <c r="AH14" s="11">
        <f t="shared" si="12"/>
        <v>0</v>
      </c>
      <c r="AI14" s="11">
        <f t="shared" si="13"/>
        <v>0.87</v>
      </c>
      <c r="AJ14" s="11">
        <f t="shared" si="14"/>
        <v>0</v>
      </c>
      <c r="AK14" s="11">
        <f t="shared" si="15"/>
        <v>0.34</v>
      </c>
      <c r="AL14" s="11">
        <f t="shared" si="16"/>
        <v>0.64</v>
      </c>
      <c r="AM14" s="13">
        <f>SUM(LARGE(AF14:AL14,{1,2,3,4,5}))</f>
        <v>2.82</v>
      </c>
      <c r="AN14" s="13">
        <v>9</v>
      </c>
      <c r="AO14" s="13">
        <f t="shared" si="17"/>
        <v>6.93</v>
      </c>
      <c r="AP14" s="15">
        <f t="shared" si="18"/>
        <v>15.02</v>
      </c>
    </row>
    <row r="15" spans="1:42">
      <c r="A15" s="1" t="s">
        <v>26</v>
      </c>
      <c r="B15" s="1" t="s">
        <v>27</v>
      </c>
      <c r="C15">
        <v>0</v>
      </c>
      <c r="D15">
        <v>14.5</v>
      </c>
      <c r="E15">
        <v>17.5</v>
      </c>
      <c r="F15">
        <v>16</v>
      </c>
      <c r="G15">
        <v>0</v>
      </c>
      <c r="H15">
        <v>5</v>
      </c>
      <c r="I15">
        <v>0</v>
      </c>
      <c r="J15">
        <v>15</v>
      </c>
      <c r="K15">
        <v>0</v>
      </c>
      <c r="L15">
        <v>6</v>
      </c>
      <c r="M15">
        <f t="shared" si="0"/>
        <v>0</v>
      </c>
      <c r="N15">
        <f t="shared" si="1"/>
        <v>0.97</v>
      </c>
      <c r="O15">
        <f t="shared" si="2"/>
        <v>0.95</v>
      </c>
      <c r="P15">
        <f t="shared" si="3"/>
        <v>0.85</v>
      </c>
      <c r="Q15">
        <f t="shared" si="4"/>
        <v>0</v>
      </c>
      <c r="R15">
        <f t="shared" si="5"/>
        <v>1</v>
      </c>
      <c r="S15">
        <f t="shared" si="6"/>
        <v>0</v>
      </c>
      <c r="T15">
        <f t="shared" si="7"/>
        <v>0.82000000000000006</v>
      </c>
      <c r="U15">
        <f t="shared" si="8"/>
        <v>0</v>
      </c>
      <c r="V15">
        <f t="shared" si="9"/>
        <v>0.64</v>
      </c>
      <c r="W15">
        <f>SUM(LARGE(M15:V15,{1;2;3;4;5;6;7;8}))</f>
        <v>5.2299999999999995</v>
      </c>
      <c r="X15" s="13">
        <f t="shared" si="10"/>
        <v>6.54</v>
      </c>
      <c r="Y15">
        <v>25</v>
      </c>
      <c r="Z15">
        <v>5</v>
      </c>
      <c r="AB15" s="8">
        <v>0</v>
      </c>
      <c r="AC15" s="8">
        <v>0</v>
      </c>
      <c r="AE15" s="8">
        <v>0</v>
      </c>
      <c r="AF15" s="11">
        <f t="shared" si="11"/>
        <v>0.97</v>
      </c>
      <c r="AG15" s="11">
        <f t="shared" si="19"/>
        <v>0.2</v>
      </c>
      <c r="AH15" s="11">
        <f t="shared" si="12"/>
        <v>0</v>
      </c>
      <c r="AI15" s="11">
        <f t="shared" si="13"/>
        <v>0</v>
      </c>
      <c r="AJ15" s="11">
        <f t="shared" si="14"/>
        <v>0</v>
      </c>
      <c r="AK15" s="11">
        <f t="shared" si="15"/>
        <v>0</v>
      </c>
      <c r="AL15" s="11">
        <f t="shared" si="16"/>
        <v>0</v>
      </c>
      <c r="AM15" s="13">
        <f>SUM(LARGE(AF15:AL15,{1,2,3,4,5}))</f>
        <v>1.17</v>
      </c>
      <c r="AN15" s="13">
        <v>9.25</v>
      </c>
      <c r="AO15" s="13">
        <f t="shared" si="17"/>
        <v>7.12</v>
      </c>
      <c r="AP15" s="15">
        <f t="shared" si="18"/>
        <v>14.83</v>
      </c>
    </row>
    <row r="16" spans="1:42">
      <c r="A16" s="1" t="s">
        <v>28</v>
      </c>
      <c r="B16" s="1" t="s">
        <v>29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f t="shared" si="0"/>
        <v>0</v>
      </c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  <c r="S16">
        <f t="shared" si="6"/>
        <v>0</v>
      </c>
      <c r="T16">
        <f t="shared" si="7"/>
        <v>0</v>
      </c>
      <c r="U16">
        <f t="shared" si="8"/>
        <v>0</v>
      </c>
      <c r="V16">
        <f t="shared" si="9"/>
        <v>0</v>
      </c>
      <c r="W16">
        <f>SUM(LARGE(M16:V16,{1;2;3;4;5;6;7;8}))</f>
        <v>0</v>
      </c>
      <c r="X16" s="13">
        <f t="shared" si="10"/>
        <v>0</v>
      </c>
      <c r="AF16" s="11">
        <f t="shared" si="11"/>
        <v>0</v>
      </c>
      <c r="AG16" s="11">
        <f t="shared" si="19"/>
        <v>0</v>
      </c>
      <c r="AH16" s="11">
        <f t="shared" si="12"/>
        <v>0</v>
      </c>
      <c r="AI16" s="11">
        <f t="shared" si="13"/>
        <v>0</v>
      </c>
      <c r="AJ16" s="11">
        <f t="shared" si="14"/>
        <v>0</v>
      </c>
      <c r="AK16" s="11">
        <f t="shared" si="15"/>
        <v>0</v>
      </c>
      <c r="AL16" s="11">
        <f t="shared" si="16"/>
        <v>0</v>
      </c>
      <c r="AM16" s="13">
        <f>SUM(LARGE(AF16:AL16,{1,2,3,4,5}))</f>
        <v>0</v>
      </c>
      <c r="AN16" s="13"/>
      <c r="AO16" s="13">
        <f t="shared" si="17"/>
        <v>0</v>
      </c>
      <c r="AP16" s="15">
        <f t="shared" si="18"/>
        <v>0</v>
      </c>
    </row>
    <row r="17" spans="1:42">
      <c r="A17" s="1" t="s">
        <v>30</v>
      </c>
      <c r="B17" s="1" t="s">
        <v>31</v>
      </c>
      <c r="C17">
        <v>0.75</v>
      </c>
      <c r="D17">
        <v>12</v>
      </c>
      <c r="E17">
        <v>15</v>
      </c>
      <c r="F17">
        <v>6</v>
      </c>
      <c r="G17">
        <v>12</v>
      </c>
      <c r="H17">
        <v>5</v>
      </c>
      <c r="I17">
        <v>5</v>
      </c>
      <c r="J17">
        <v>0</v>
      </c>
      <c r="K17">
        <v>12</v>
      </c>
      <c r="L17">
        <v>5</v>
      </c>
      <c r="M17">
        <f t="shared" si="0"/>
        <v>0.38</v>
      </c>
      <c r="N17">
        <f t="shared" si="1"/>
        <v>0.8</v>
      </c>
      <c r="O17">
        <f t="shared" si="2"/>
        <v>0.82000000000000006</v>
      </c>
      <c r="P17">
        <f t="shared" si="3"/>
        <v>0.32</v>
      </c>
      <c r="Q17">
        <f t="shared" si="4"/>
        <v>0.48</v>
      </c>
      <c r="R17">
        <f t="shared" si="5"/>
        <v>1</v>
      </c>
      <c r="S17">
        <f t="shared" si="6"/>
        <v>0.5</v>
      </c>
      <c r="T17">
        <f t="shared" si="7"/>
        <v>0</v>
      </c>
      <c r="U17">
        <f t="shared" si="8"/>
        <v>0.8</v>
      </c>
      <c r="V17">
        <f t="shared" si="9"/>
        <v>0.53</v>
      </c>
      <c r="W17">
        <f>SUM(LARGE(M17:V17,{1;2;3;4;5;6;7;8}))</f>
        <v>5.31</v>
      </c>
      <c r="X17" s="13">
        <f t="shared" si="10"/>
        <v>6.64</v>
      </c>
      <c r="Y17">
        <v>26</v>
      </c>
      <c r="Z17">
        <v>8</v>
      </c>
      <c r="AA17">
        <v>36</v>
      </c>
      <c r="AB17">
        <v>11</v>
      </c>
      <c r="AC17" s="8">
        <v>0</v>
      </c>
      <c r="AD17">
        <v>7</v>
      </c>
      <c r="AE17" s="9">
        <v>22</v>
      </c>
      <c r="AF17" s="11">
        <f t="shared" si="11"/>
        <v>1</v>
      </c>
      <c r="AG17" s="11">
        <f t="shared" si="19"/>
        <v>0.31</v>
      </c>
      <c r="AH17" s="11">
        <f t="shared" si="12"/>
        <v>0.9</v>
      </c>
      <c r="AI17" s="11">
        <f t="shared" si="13"/>
        <v>0.74</v>
      </c>
      <c r="AJ17" s="11">
        <f t="shared" si="14"/>
        <v>0</v>
      </c>
      <c r="AK17" s="11">
        <f t="shared" si="15"/>
        <v>0.59</v>
      </c>
      <c r="AL17" s="11">
        <f t="shared" si="16"/>
        <v>0.67</v>
      </c>
      <c r="AM17" s="13">
        <f>SUM(LARGE(AF17:AL17,{1,2,3,4,5}))</f>
        <v>3.8999999999999995</v>
      </c>
      <c r="AN17" s="13">
        <v>8.5</v>
      </c>
      <c r="AO17" s="13">
        <f t="shared" si="17"/>
        <v>6.54</v>
      </c>
      <c r="AP17" s="15">
        <f t="shared" si="18"/>
        <v>17.079999999999998</v>
      </c>
    </row>
    <row r="18" spans="1:42">
      <c r="A18" s="1" t="s">
        <v>32</v>
      </c>
      <c r="B18" s="1" t="s">
        <v>33</v>
      </c>
      <c r="C18">
        <v>1</v>
      </c>
      <c r="D18">
        <v>11</v>
      </c>
      <c r="E18">
        <v>7</v>
      </c>
      <c r="F18">
        <v>5</v>
      </c>
      <c r="G18">
        <v>0</v>
      </c>
      <c r="H18">
        <v>5</v>
      </c>
      <c r="I18">
        <v>6</v>
      </c>
      <c r="J18">
        <v>5</v>
      </c>
      <c r="K18">
        <v>8</v>
      </c>
      <c r="L18">
        <v>4.5</v>
      </c>
      <c r="M18">
        <f t="shared" si="0"/>
        <v>0.5</v>
      </c>
      <c r="N18">
        <f t="shared" si="1"/>
        <v>0.74</v>
      </c>
      <c r="O18">
        <f t="shared" si="2"/>
        <v>0.38</v>
      </c>
      <c r="P18">
        <f t="shared" si="3"/>
        <v>0.27</v>
      </c>
      <c r="Q18">
        <f t="shared" si="4"/>
        <v>0</v>
      </c>
      <c r="R18">
        <f t="shared" si="5"/>
        <v>1</v>
      </c>
      <c r="S18">
        <f t="shared" si="6"/>
        <v>0.6</v>
      </c>
      <c r="T18">
        <f t="shared" si="7"/>
        <v>0.28000000000000003</v>
      </c>
      <c r="U18">
        <f t="shared" si="8"/>
        <v>0.54</v>
      </c>
      <c r="V18">
        <f t="shared" si="9"/>
        <v>0.48</v>
      </c>
      <c r="W18">
        <f>SUM(LARGE(M18:V18,{1;2;3;4;5;6;7;8}))</f>
        <v>4.5200000000000005</v>
      </c>
      <c r="X18" s="13">
        <f t="shared" si="10"/>
        <v>5.65</v>
      </c>
      <c r="Y18">
        <v>26</v>
      </c>
      <c r="AB18">
        <v>15</v>
      </c>
      <c r="AC18">
        <v>10</v>
      </c>
      <c r="AD18">
        <v>7</v>
      </c>
      <c r="AE18">
        <v>27</v>
      </c>
      <c r="AF18" s="11">
        <f t="shared" si="11"/>
        <v>1</v>
      </c>
      <c r="AG18" s="11">
        <f t="shared" si="19"/>
        <v>0</v>
      </c>
      <c r="AH18" s="11">
        <f t="shared" si="12"/>
        <v>0</v>
      </c>
      <c r="AI18" s="11">
        <f t="shared" si="13"/>
        <v>1</v>
      </c>
      <c r="AJ18" s="11">
        <f t="shared" si="14"/>
        <v>0.5</v>
      </c>
      <c r="AK18" s="11">
        <f t="shared" si="15"/>
        <v>0.59</v>
      </c>
      <c r="AL18" s="11">
        <f t="shared" si="16"/>
        <v>0.82000000000000006</v>
      </c>
      <c r="AM18" s="13">
        <f>SUM(LARGE(AF18:AL18,{1,2,3,4,5}))</f>
        <v>3.91</v>
      </c>
      <c r="AN18" s="13">
        <v>11</v>
      </c>
      <c r="AO18" s="13">
        <f t="shared" si="17"/>
        <v>8.4700000000000006</v>
      </c>
      <c r="AP18" s="15">
        <f t="shared" si="18"/>
        <v>18.03</v>
      </c>
    </row>
    <row r="19" spans="1:42">
      <c r="A19" s="1" t="s">
        <v>34</v>
      </c>
      <c r="B19" s="1" t="s">
        <v>35</v>
      </c>
      <c r="C19">
        <v>1.5</v>
      </c>
      <c r="D19">
        <v>11</v>
      </c>
      <c r="E19">
        <v>4.5</v>
      </c>
      <c r="F19">
        <v>1.5</v>
      </c>
      <c r="G19">
        <v>5</v>
      </c>
      <c r="H19">
        <v>4</v>
      </c>
      <c r="I19">
        <v>0</v>
      </c>
      <c r="J19">
        <v>5</v>
      </c>
      <c r="K19">
        <v>0</v>
      </c>
      <c r="L19">
        <v>3.5</v>
      </c>
      <c r="M19">
        <f t="shared" si="0"/>
        <v>0.75</v>
      </c>
      <c r="N19">
        <f t="shared" si="1"/>
        <v>0.74</v>
      </c>
      <c r="O19">
        <f t="shared" si="2"/>
        <v>0.25</v>
      </c>
      <c r="P19">
        <f t="shared" si="3"/>
        <v>0.08</v>
      </c>
      <c r="Q19">
        <f t="shared" si="4"/>
        <v>0.2</v>
      </c>
      <c r="R19">
        <f t="shared" si="5"/>
        <v>0.8</v>
      </c>
      <c r="S19">
        <f t="shared" si="6"/>
        <v>0</v>
      </c>
      <c r="T19">
        <f t="shared" si="7"/>
        <v>0.28000000000000003</v>
      </c>
      <c r="U19">
        <f t="shared" si="8"/>
        <v>0</v>
      </c>
      <c r="V19">
        <f t="shared" si="9"/>
        <v>0.37</v>
      </c>
      <c r="W19">
        <f>SUM(LARGE(M19:V19,{1;2;3;4;5;6;7;8}))</f>
        <v>3.4700000000000006</v>
      </c>
      <c r="X19" s="13">
        <f t="shared" si="10"/>
        <v>4.34</v>
      </c>
      <c r="AF19" s="11">
        <f t="shared" si="11"/>
        <v>0</v>
      </c>
      <c r="AG19" s="11">
        <f t="shared" si="19"/>
        <v>0</v>
      </c>
      <c r="AH19" s="11">
        <f t="shared" si="12"/>
        <v>0</v>
      </c>
      <c r="AI19" s="11">
        <f t="shared" si="13"/>
        <v>0</v>
      </c>
      <c r="AJ19" s="11">
        <f t="shared" si="14"/>
        <v>0</v>
      </c>
      <c r="AK19" s="11">
        <f t="shared" si="15"/>
        <v>0</v>
      </c>
      <c r="AL19" s="11">
        <f t="shared" si="16"/>
        <v>0</v>
      </c>
      <c r="AM19" s="13">
        <f>SUM(LARGE(AF19:AL19,{1,2,3,4,5}))</f>
        <v>0</v>
      </c>
      <c r="AN19" s="13">
        <v>4.75</v>
      </c>
      <c r="AO19" s="13">
        <f t="shared" si="17"/>
        <v>3.6599999999999997</v>
      </c>
      <c r="AP19" s="15">
        <f t="shared" si="18"/>
        <v>8</v>
      </c>
    </row>
    <row r="20" spans="1:42">
      <c r="A20" s="1" t="s">
        <v>36</v>
      </c>
      <c r="B20" s="1" t="s">
        <v>37</v>
      </c>
      <c r="C20">
        <v>2</v>
      </c>
      <c r="D20">
        <v>13</v>
      </c>
      <c r="E20">
        <v>5</v>
      </c>
      <c r="F20">
        <v>14</v>
      </c>
      <c r="G20">
        <v>0</v>
      </c>
      <c r="H20">
        <v>5</v>
      </c>
      <c r="I20">
        <v>7</v>
      </c>
      <c r="J20">
        <v>8</v>
      </c>
      <c r="K20">
        <v>10</v>
      </c>
      <c r="L20">
        <v>5.5</v>
      </c>
      <c r="M20">
        <f t="shared" si="0"/>
        <v>1</v>
      </c>
      <c r="N20">
        <f t="shared" si="1"/>
        <v>0.87</v>
      </c>
      <c r="O20">
        <f t="shared" si="2"/>
        <v>0.28000000000000003</v>
      </c>
      <c r="P20">
        <f t="shared" si="3"/>
        <v>0.74</v>
      </c>
      <c r="Q20">
        <f t="shared" si="4"/>
        <v>0</v>
      </c>
      <c r="R20">
        <f t="shared" si="5"/>
        <v>1</v>
      </c>
      <c r="S20">
        <f t="shared" si="6"/>
        <v>0.7</v>
      </c>
      <c r="T20">
        <f t="shared" si="7"/>
        <v>0.44</v>
      </c>
      <c r="U20">
        <f t="shared" si="8"/>
        <v>0.67</v>
      </c>
      <c r="V20">
        <f t="shared" si="9"/>
        <v>0.57999999999999996</v>
      </c>
      <c r="W20">
        <f>SUM(LARGE(M20:V20,{1;2;3;4;5;6;7;8}))</f>
        <v>6.0000000000000009</v>
      </c>
      <c r="X20" s="13">
        <f t="shared" si="10"/>
        <v>7.5</v>
      </c>
      <c r="Y20">
        <v>26</v>
      </c>
      <c r="Z20">
        <v>0</v>
      </c>
      <c r="AB20" s="8">
        <v>0</v>
      </c>
      <c r="AC20">
        <v>5</v>
      </c>
      <c r="AD20">
        <v>3</v>
      </c>
      <c r="AE20" s="8">
        <v>0</v>
      </c>
      <c r="AF20" s="11">
        <f t="shared" si="11"/>
        <v>1</v>
      </c>
      <c r="AG20" s="11">
        <f t="shared" si="19"/>
        <v>0</v>
      </c>
      <c r="AH20" s="11">
        <f t="shared" si="12"/>
        <v>0</v>
      </c>
      <c r="AI20" s="11">
        <f t="shared" si="13"/>
        <v>0</v>
      </c>
      <c r="AJ20" s="11">
        <f t="shared" si="14"/>
        <v>0.25</v>
      </c>
      <c r="AK20" s="11">
        <f t="shared" si="15"/>
        <v>0.25</v>
      </c>
      <c r="AL20" s="11">
        <f t="shared" si="16"/>
        <v>0</v>
      </c>
      <c r="AM20" s="13">
        <f>SUM(LARGE(AF20:AL20,{1,2,3,4,5}))</f>
        <v>1.5</v>
      </c>
      <c r="AN20" s="13">
        <v>11.25</v>
      </c>
      <c r="AO20" s="13">
        <f t="shared" si="17"/>
        <v>8.66</v>
      </c>
      <c r="AP20" s="15">
        <f t="shared" si="18"/>
        <v>17.66</v>
      </c>
    </row>
    <row r="21" spans="1:42">
      <c r="A21" s="1" t="s">
        <v>38</v>
      </c>
      <c r="B21" s="1" t="s">
        <v>39</v>
      </c>
      <c r="C21">
        <v>1</v>
      </c>
      <c r="D21">
        <v>11</v>
      </c>
      <c r="E21">
        <v>8</v>
      </c>
      <c r="F21">
        <v>12</v>
      </c>
      <c r="G21">
        <v>4.5</v>
      </c>
      <c r="H21">
        <v>0</v>
      </c>
      <c r="I21">
        <v>4</v>
      </c>
      <c r="J21">
        <v>7</v>
      </c>
      <c r="K21">
        <v>7</v>
      </c>
      <c r="L21">
        <v>5</v>
      </c>
      <c r="M21">
        <f t="shared" si="0"/>
        <v>0.5</v>
      </c>
      <c r="N21">
        <f t="shared" si="1"/>
        <v>0.74</v>
      </c>
      <c r="O21">
        <f t="shared" si="2"/>
        <v>0.44</v>
      </c>
      <c r="P21">
        <f t="shared" si="3"/>
        <v>0.64</v>
      </c>
      <c r="Q21">
        <f t="shared" si="4"/>
        <v>0.18</v>
      </c>
      <c r="R21">
        <f t="shared" si="5"/>
        <v>0</v>
      </c>
      <c r="S21">
        <f t="shared" si="6"/>
        <v>0.4</v>
      </c>
      <c r="T21">
        <f t="shared" si="7"/>
        <v>0.38</v>
      </c>
      <c r="U21">
        <f t="shared" si="8"/>
        <v>0.47000000000000003</v>
      </c>
      <c r="V21">
        <f t="shared" si="9"/>
        <v>0.53</v>
      </c>
      <c r="W21">
        <f>SUM(LARGE(M21:V21,{1;2;3;4;5;6;7;8}))</f>
        <v>4.1000000000000005</v>
      </c>
      <c r="X21" s="13">
        <f t="shared" si="10"/>
        <v>5.13</v>
      </c>
      <c r="Y21">
        <v>26</v>
      </c>
      <c r="Z21">
        <v>0</v>
      </c>
      <c r="AB21" s="8">
        <v>0</v>
      </c>
      <c r="AC21">
        <v>5</v>
      </c>
      <c r="AE21">
        <v>20</v>
      </c>
      <c r="AF21" s="11">
        <f t="shared" si="11"/>
        <v>1</v>
      </c>
      <c r="AG21" s="11">
        <f t="shared" si="19"/>
        <v>0</v>
      </c>
      <c r="AH21" s="11">
        <f t="shared" si="12"/>
        <v>0</v>
      </c>
      <c r="AI21" s="11">
        <f t="shared" si="13"/>
        <v>0</v>
      </c>
      <c r="AJ21" s="11">
        <f t="shared" si="14"/>
        <v>0.25</v>
      </c>
      <c r="AK21" s="11">
        <f t="shared" si="15"/>
        <v>0</v>
      </c>
      <c r="AL21" s="11">
        <f t="shared" si="16"/>
        <v>0.61</v>
      </c>
      <c r="AM21" s="13">
        <f>SUM(LARGE(AF21:AL21,{1,2,3,4,5}))</f>
        <v>1.8599999999999999</v>
      </c>
      <c r="AN21" s="13">
        <v>8.75</v>
      </c>
      <c r="AO21" s="13">
        <f t="shared" si="17"/>
        <v>6.74</v>
      </c>
      <c r="AP21" s="15">
        <f>AM21+X21+AO21</f>
        <v>13.73</v>
      </c>
    </row>
    <row r="25" spans="1:42">
      <c r="AA25" s="18" t="s">
        <v>96</v>
      </c>
      <c r="AB25" s="18"/>
      <c r="AC25" s="18"/>
      <c r="AD25" s="18"/>
      <c r="AE25" s="18"/>
    </row>
  </sheetData>
  <mergeCells count="1">
    <mergeCell ref="AA25:AE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22"/>
  <sheetViews>
    <sheetView tabSelected="1" workbookViewId="0">
      <pane xSplit="2" topLeftCell="C1" activePane="topRight" state="frozen"/>
      <selection pane="topRight" activeCell="C1" sqref="C1:C1048576"/>
    </sheetView>
  </sheetViews>
  <sheetFormatPr defaultRowHeight="14.4"/>
  <cols>
    <col min="2" max="2" width="10" bestFit="1" customWidth="1"/>
    <col min="3" max="12" width="8.88671875" hidden="1" customWidth="1"/>
    <col min="40" max="40" width="0" hidden="1" customWidth="1"/>
    <col min="41" max="41" width="11.33203125" bestFit="1" customWidth="1"/>
  </cols>
  <sheetData>
    <row r="1" spans="1:42">
      <c r="X1" s="17" t="s">
        <v>100</v>
      </c>
      <c r="AM1" s="17" t="s">
        <v>101</v>
      </c>
      <c r="AN1" s="17"/>
      <c r="AO1" s="17"/>
    </row>
    <row r="2" spans="1:42">
      <c r="A2" s="4" t="s">
        <v>0</v>
      </c>
      <c r="B2" s="4" t="s">
        <v>1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62</v>
      </c>
      <c r="J2" s="4" t="s">
        <v>63</v>
      </c>
      <c r="K2" s="4" t="s">
        <v>64</v>
      </c>
      <c r="L2" s="4" t="s">
        <v>65</v>
      </c>
      <c r="M2" s="4" t="s">
        <v>66</v>
      </c>
      <c r="N2" s="4" t="s">
        <v>67</v>
      </c>
      <c r="O2" s="4" t="s">
        <v>68</v>
      </c>
      <c r="P2" s="4" t="s">
        <v>69</v>
      </c>
      <c r="Q2" s="4" t="s">
        <v>70</v>
      </c>
      <c r="R2" s="4" t="s">
        <v>71</v>
      </c>
      <c r="S2" s="4" t="s">
        <v>72</v>
      </c>
      <c r="T2" s="4" t="s">
        <v>73</v>
      </c>
      <c r="U2" s="4" t="s">
        <v>74</v>
      </c>
      <c r="V2" s="4" t="s">
        <v>75</v>
      </c>
      <c r="W2" s="4" t="s">
        <v>78</v>
      </c>
      <c r="X2" s="16" t="s">
        <v>79</v>
      </c>
      <c r="Y2" s="4" t="s">
        <v>80</v>
      </c>
      <c r="Z2" s="4" t="s">
        <v>81</v>
      </c>
      <c r="AA2" s="4" t="s">
        <v>83</v>
      </c>
      <c r="AB2" s="4" t="s">
        <v>84</v>
      </c>
      <c r="AC2" s="4" t="s">
        <v>85</v>
      </c>
      <c r="AD2" s="4" t="s">
        <v>86</v>
      </c>
      <c r="AE2" s="4" t="s">
        <v>88</v>
      </c>
      <c r="AF2" s="10" t="s">
        <v>89</v>
      </c>
      <c r="AG2" s="10" t="s">
        <v>90</v>
      </c>
      <c r="AH2" s="10" t="s">
        <v>91</v>
      </c>
      <c r="AI2" s="10" t="s">
        <v>92</v>
      </c>
      <c r="AJ2" s="10" t="s">
        <v>93</v>
      </c>
      <c r="AK2" s="10" t="s">
        <v>94</v>
      </c>
      <c r="AL2" s="10" t="s">
        <v>95</v>
      </c>
      <c r="AM2" s="12" t="s">
        <v>97</v>
      </c>
      <c r="AN2" s="12" t="s">
        <v>104</v>
      </c>
      <c r="AO2" s="12" t="s">
        <v>103</v>
      </c>
      <c r="AP2" s="14" t="s">
        <v>105</v>
      </c>
    </row>
    <row r="3" spans="1:42">
      <c r="A3" s="3" t="s">
        <v>2</v>
      </c>
      <c r="B3" s="3" t="s">
        <v>40</v>
      </c>
      <c r="C3">
        <v>0</v>
      </c>
      <c r="D3">
        <v>9.5</v>
      </c>
      <c r="E3">
        <v>15.5</v>
      </c>
      <c r="F3">
        <v>16.5</v>
      </c>
      <c r="G3">
        <v>20</v>
      </c>
      <c r="H3">
        <v>5</v>
      </c>
      <c r="I3">
        <v>5</v>
      </c>
      <c r="J3">
        <v>6</v>
      </c>
      <c r="K3">
        <v>12</v>
      </c>
      <c r="L3">
        <v>5</v>
      </c>
      <c r="M3">
        <f>ROUNDUP(C3/2,2)</f>
        <v>0</v>
      </c>
      <c r="N3">
        <f>ROUNDUP(D3/12,2)</f>
        <v>0.8</v>
      </c>
      <c r="O3">
        <f>ROUNDUP(E3/24,2)</f>
        <v>0.65</v>
      </c>
      <c r="P3">
        <f>ROUNDUP(F3/19,2)</f>
        <v>0.87</v>
      </c>
      <c r="Q3">
        <f>ROUNDUP(G3/25,2)</f>
        <v>0.8</v>
      </c>
      <c r="R3">
        <f>ROUNDUP(H3/5,2)</f>
        <v>1</v>
      </c>
      <c r="S3">
        <f>ROUNDUP(I3/10,2)</f>
        <v>0.5</v>
      </c>
      <c r="T3">
        <f>ROUNDUP(J3/18.5,2)</f>
        <v>0.33</v>
      </c>
      <c r="U3">
        <f>ROUNDUP(K3/15,2)</f>
        <v>0.8</v>
      </c>
      <c r="V3">
        <f>ROUNDUP(L3/9.5,2)</f>
        <v>0.53</v>
      </c>
      <c r="W3">
        <f>SUM(LARGE(M3:V3,{1;2;3;4;5;6;7;8}))</f>
        <v>5.95</v>
      </c>
      <c r="X3" s="13">
        <f>ROUNDUP(W3*10/8,2)</f>
        <v>7.4399999999999995</v>
      </c>
      <c r="Z3">
        <v>16</v>
      </c>
      <c r="AA3">
        <v>39</v>
      </c>
      <c r="AB3" s="8">
        <v>0</v>
      </c>
      <c r="AC3" s="8">
        <v>0</v>
      </c>
      <c r="AE3" s="8">
        <v>0</v>
      </c>
      <c r="AF3" s="11">
        <f>ROUNDUP(Y3/26,2)</f>
        <v>0</v>
      </c>
      <c r="AG3" s="11">
        <f>ROUNDUP(Z3/26,2)</f>
        <v>0.62</v>
      </c>
      <c r="AH3" s="11">
        <f>ROUNDUP(AA3/40,2)</f>
        <v>0.98</v>
      </c>
      <c r="AI3" s="11">
        <f>ROUNDUP(AB3/15,2)</f>
        <v>0</v>
      </c>
      <c r="AJ3" s="11">
        <f>ROUNDUP(AC3/20,2)</f>
        <v>0</v>
      </c>
      <c r="AK3" s="11">
        <f>ROUNDUP(AD3/12,2)</f>
        <v>0</v>
      </c>
      <c r="AL3" s="11">
        <f>ROUNDUP(AE3/33,2)</f>
        <v>0</v>
      </c>
      <c r="AM3" s="13">
        <f>SUM(LARGE(AF3:AL3,{1,2,3,4,5}))</f>
        <v>1.6</v>
      </c>
      <c r="AN3" s="13">
        <v>5.75</v>
      </c>
      <c r="AO3" s="13">
        <f>ROUNDUP(AN3*10/13,2)</f>
        <v>4.43</v>
      </c>
      <c r="AP3" s="15">
        <f>AM3+X3+AO3</f>
        <v>13.469999999999999</v>
      </c>
    </row>
    <row r="4" spans="1:42" s="6" customFormat="1">
      <c r="A4" s="5" t="s">
        <v>4</v>
      </c>
      <c r="B4" s="5" t="s">
        <v>41</v>
      </c>
      <c r="X4" s="13">
        <f t="shared" ref="X4:X18" si="0">ROUNDUP(W4*10/8,2)</f>
        <v>0</v>
      </c>
      <c r="AF4" s="11">
        <f t="shared" ref="AF4:AF18" si="1">ROUNDUP(Y4/26,2)</f>
        <v>0</v>
      </c>
      <c r="AG4" s="11">
        <f t="shared" ref="AG4:AG18" si="2">ROUNDUP(Z4/26,2)</f>
        <v>0</v>
      </c>
      <c r="AH4" s="11">
        <f t="shared" ref="AH4:AH18" si="3">ROUNDUP(AA4/40,2)</f>
        <v>0</v>
      </c>
      <c r="AI4" s="11">
        <f t="shared" ref="AI4:AI18" si="4">ROUNDUP(AB4/15,2)</f>
        <v>0</v>
      </c>
      <c r="AJ4" s="11">
        <f t="shared" ref="AJ4:AJ18" si="5">ROUNDUP(AC4/20,2)</f>
        <v>0</v>
      </c>
      <c r="AK4" s="11">
        <f t="shared" ref="AK4:AK18" si="6">ROUNDUP(AD4/12,2)</f>
        <v>0</v>
      </c>
      <c r="AL4" s="11">
        <f t="shared" ref="AL4:AL18" si="7">ROUNDUP(AE4/33,2)</f>
        <v>0</v>
      </c>
      <c r="AM4" s="13">
        <f>SUM(LARGE(AF4:AL4,{1,2,3,4,5}))</f>
        <v>0</v>
      </c>
      <c r="AN4" s="13"/>
      <c r="AO4" s="13">
        <f t="shared" ref="AO4:AO18" si="8">ROUNDUP(AN4*10/13,2)</f>
        <v>0</v>
      </c>
      <c r="AP4" s="15">
        <f t="shared" ref="AP4:AP18" si="9">AM4+X4+AO4</f>
        <v>0</v>
      </c>
    </row>
    <row r="5" spans="1:42">
      <c r="A5" s="3" t="s">
        <v>6</v>
      </c>
      <c r="B5" s="3" t="s">
        <v>42</v>
      </c>
      <c r="C5">
        <v>0.75</v>
      </c>
      <c r="D5">
        <v>8.5</v>
      </c>
      <c r="E5">
        <v>17</v>
      </c>
      <c r="F5">
        <v>0</v>
      </c>
      <c r="G5">
        <v>10</v>
      </c>
      <c r="H5">
        <v>5</v>
      </c>
      <c r="I5">
        <v>5</v>
      </c>
      <c r="J5">
        <v>9</v>
      </c>
      <c r="K5">
        <v>0</v>
      </c>
      <c r="L5">
        <v>2</v>
      </c>
      <c r="M5">
        <f t="shared" ref="M5:M18" si="10">ROUNDUP(C5/2,2)</f>
        <v>0.38</v>
      </c>
      <c r="N5">
        <f t="shared" ref="N5:N18" si="11">ROUNDUP(D5/12,2)</f>
        <v>0.71</v>
      </c>
      <c r="O5">
        <f t="shared" ref="O5:O18" si="12">ROUNDUP(E5/24,2)</f>
        <v>0.71</v>
      </c>
      <c r="P5">
        <f t="shared" ref="P5:P18" si="13">ROUNDUP(F5/19,2)</f>
        <v>0</v>
      </c>
      <c r="Q5">
        <f t="shared" ref="Q5:Q18" si="14">ROUNDUP(G5/25,2)</f>
        <v>0.4</v>
      </c>
      <c r="R5">
        <f t="shared" ref="R5:R18" si="15">ROUNDUP(H5/5,2)</f>
        <v>1</v>
      </c>
      <c r="S5">
        <f t="shared" ref="S5:S18" si="16">ROUNDUP(I5/10,2)</f>
        <v>0.5</v>
      </c>
      <c r="T5">
        <f t="shared" ref="T5:T18" si="17">ROUNDUP(J5/18.5,2)</f>
        <v>0.49</v>
      </c>
      <c r="U5">
        <f t="shared" ref="U5:U18" si="18">ROUNDUP(K5/15,2)</f>
        <v>0</v>
      </c>
      <c r="V5">
        <f t="shared" ref="V5:V18" si="19">ROUNDUP(L5/9.5,2)</f>
        <v>0.22</v>
      </c>
      <c r="W5">
        <f>SUM(LARGE(M5:V5,{1;2;3;4;5;6;7;8}))</f>
        <v>4.41</v>
      </c>
      <c r="X5" s="13">
        <f t="shared" si="0"/>
        <v>5.52</v>
      </c>
      <c r="Y5">
        <v>20</v>
      </c>
      <c r="AA5" s="8">
        <v>0</v>
      </c>
      <c r="AC5" s="8">
        <v>0</v>
      </c>
      <c r="AF5" s="11">
        <f t="shared" si="1"/>
        <v>0.77</v>
      </c>
      <c r="AG5" s="11">
        <f t="shared" si="2"/>
        <v>0</v>
      </c>
      <c r="AH5" s="11">
        <f t="shared" si="3"/>
        <v>0</v>
      </c>
      <c r="AI5" s="11">
        <f t="shared" si="4"/>
        <v>0</v>
      </c>
      <c r="AJ5" s="11">
        <f t="shared" si="5"/>
        <v>0</v>
      </c>
      <c r="AK5" s="11">
        <f t="shared" si="6"/>
        <v>0</v>
      </c>
      <c r="AL5" s="11">
        <f t="shared" si="7"/>
        <v>0</v>
      </c>
      <c r="AM5" s="13">
        <f>SUM(LARGE(AF5:AL5,{1,2,3,4,5}))</f>
        <v>0.77</v>
      </c>
      <c r="AN5" s="13">
        <v>1.75</v>
      </c>
      <c r="AO5" s="13">
        <f t="shared" si="8"/>
        <v>1.35</v>
      </c>
      <c r="AP5" s="15">
        <f t="shared" si="9"/>
        <v>7.6399999999999988</v>
      </c>
    </row>
    <row r="6" spans="1:42">
      <c r="A6" s="3" t="s">
        <v>8</v>
      </c>
      <c r="B6" s="3" t="s">
        <v>43</v>
      </c>
      <c r="C6">
        <v>0</v>
      </c>
      <c r="D6">
        <v>2.5</v>
      </c>
      <c r="E6">
        <v>7</v>
      </c>
      <c r="F6">
        <v>11</v>
      </c>
      <c r="G6">
        <v>11</v>
      </c>
      <c r="H6">
        <v>5</v>
      </c>
      <c r="I6">
        <v>5</v>
      </c>
      <c r="J6">
        <v>8</v>
      </c>
      <c r="K6">
        <v>9</v>
      </c>
      <c r="L6">
        <v>4</v>
      </c>
      <c r="M6">
        <f t="shared" si="10"/>
        <v>0</v>
      </c>
      <c r="N6">
        <f t="shared" si="11"/>
        <v>0.21000000000000002</v>
      </c>
      <c r="O6">
        <f t="shared" si="12"/>
        <v>0.3</v>
      </c>
      <c r="P6">
        <f t="shared" si="13"/>
        <v>0.57999999999999996</v>
      </c>
      <c r="Q6">
        <f t="shared" si="14"/>
        <v>0.44</v>
      </c>
      <c r="R6">
        <f t="shared" si="15"/>
        <v>1</v>
      </c>
      <c r="S6">
        <f t="shared" si="16"/>
        <v>0.5</v>
      </c>
      <c r="T6">
        <f t="shared" si="17"/>
        <v>0.44</v>
      </c>
      <c r="U6">
        <f t="shared" si="18"/>
        <v>0.6</v>
      </c>
      <c r="V6">
        <f t="shared" si="19"/>
        <v>0.43</v>
      </c>
      <c r="W6">
        <f>SUM(LARGE(M6:V6,{1;2;3;4;5;6;7;8}))</f>
        <v>4.29</v>
      </c>
      <c r="X6" s="13">
        <f t="shared" si="0"/>
        <v>5.37</v>
      </c>
      <c r="Y6">
        <v>22</v>
      </c>
      <c r="AA6">
        <v>20</v>
      </c>
      <c r="AC6">
        <v>5</v>
      </c>
      <c r="AF6" s="11">
        <f t="shared" si="1"/>
        <v>0.85</v>
      </c>
      <c r="AG6" s="11">
        <f t="shared" si="2"/>
        <v>0</v>
      </c>
      <c r="AH6" s="11">
        <f t="shared" si="3"/>
        <v>0.5</v>
      </c>
      <c r="AI6" s="11">
        <f t="shared" si="4"/>
        <v>0</v>
      </c>
      <c r="AJ6" s="11">
        <f t="shared" si="5"/>
        <v>0.25</v>
      </c>
      <c r="AK6" s="11">
        <f t="shared" si="6"/>
        <v>0</v>
      </c>
      <c r="AL6" s="11">
        <f t="shared" si="7"/>
        <v>0</v>
      </c>
      <c r="AM6" s="13">
        <f>SUM(LARGE(AF6:AL6,{1,2,3,4,5}))</f>
        <v>1.6</v>
      </c>
      <c r="AN6" s="13">
        <v>3.75</v>
      </c>
      <c r="AO6" s="13">
        <f t="shared" si="8"/>
        <v>2.8899999999999997</v>
      </c>
      <c r="AP6" s="15">
        <f t="shared" si="9"/>
        <v>9.86</v>
      </c>
    </row>
    <row r="7" spans="1:42">
      <c r="A7" s="3" t="s">
        <v>10</v>
      </c>
      <c r="B7" s="3" t="s">
        <v>44</v>
      </c>
      <c r="C7">
        <v>0.75</v>
      </c>
      <c r="D7">
        <v>9</v>
      </c>
      <c r="E7">
        <v>22.5</v>
      </c>
      <c r="F7">
        <v>16</v>
      </c>
      <c r="G7">
        <v>23</v>
      </c>
      <c r="H7">
        <v>4.5</v>
      </c>
      <c r="I7">
        <v>0</v>
      </c>
      <c r="J7">
        <v>8</v>
      </c>
      <c r="K7">
        <v>10</v>
      </c>
      <c r="L7">
        <v>9.5</v>
      </c>
      <c r="M7">
        <f t="shared" si="10"/>
        <v>0.38</v>
      </c>
      <c r="N7">
        <f t="shared" si="11"/>
        <v>0.75</v>
      </c>
      <c r="O7">
        <f t="shared" si="12"/>
        <v>0.94000000000000006</v>
      </c>
      <c r="P7">
        <f t="shared" si="13"/>
        <v>0.85</v>
      </c>
      <c r="Q7">
        <f t="shared" si="14"/>
        <v>0.92</v>
      </c>
      <c r="R7">
        <f t="shared" si="15"/>
        <v>0.9</v>
      </c>
      <c r="S7">
        <f t="shared" si="16"/>
        <v>0</v>
      </c>
      <c r="T7">
        <f t="shared" si="17"/>
        <v>0.44</v>
      </c>
      <c r="U7">
        <f t="shared" si="18"/>
        <v>0.67</v>
      </c>
      <c r="V7">
        <f t="shared" si="19"/>
        <v>1</v>
      </c>
      <c r="W7">
        <f>SUM(LARGE(M7:V7,{1;2;3;4;5;6;7;8}))</f>
        <v>6.47</v>
      </c>
      <c r="X7" s="13">
        <f t="shared" si="0"/>
        <v>8.09</v>
      </c>
      <c r="Y7">
        <v>21</v>
      </c>
      <c r="Z7">
        <v>24</v>
      </c>
      <c r="AA7">
        <v>40</v>
      </c>
      <c r="AB7">
        <v>10</v>
      </c>
      <c r="AC7">
        <v>5</v>
      </c>
      <c r="AD7">
        <v>4</v>
      </c>
      <c r="AE7">
        <v>21</v>
      </c>
      <c r="AF7" s="11">
        <f t="shared" si="1"/>
        <v>0.81</v>
      </c>
      <c r="AG7" s="11">
        <f t="shared" si="2"/>
        <v>0.93</v>
      </c>
      <c r="AH7" s="11">
        <f t="shared" si="3"/>
        <v>1</v>
      </c>
      <c r="AI7" s="11">
        <f t="shared" si="4"/>
        <v>0.67</v>
      </c>
      <c r="AJ7" s="11">
        <f t="shared" si="5"/>
        <v>0.25</v>
      </c>
      <c r="AK7" s="11">
        <f t="shared" si="6"/>
        <v>0.34</v>
      </c>
      <c r="AL7" s="11">
        <f t="shared" si="7"/>
        <v>0.64</v>
      </c>
      <c r="AM7" s="13">
        <f>SUM(LARGE(AF7:AL7,{1,2,3,4,5}))</f>
        <v>4.05</v>
      </c>
      <c r="AN7" s="13">
        <v>8</v>
      </c>
      <c r="AO7" s="13">
        <f t="shared" si="8"/>
        <v>6.16</v>
      </c>
      <c r="AP7" s="15">
        <f t="shared" si="9"/>
        <v>18.3</v>
      </c>
    </row>
    <row r="8" spans="1:42">
      <c r="A8" s="3" t="s">
        <v>12</v>
      </c>
      <c r="B8" s="3" t="s">
        <v>45</v>
      </c>
      <c r="C8">
        <v>1</v>
      </c>
      <c r="D8">
        <v>3.5</v>
      </c>
      <c r="E8">
        <v>5</v>
      </c>
      <c r="F8">
        <v>1.5</v>
      </c>
      <c r="G8">
        <v>6</v>
      </c>
      <c r="H8">
        <v>1</v>
      </c>
      <c r="I8">
        <v>2</v>
      </c>
      <c r="J8">
        <v>4</v>
      </c>
      <c r="K8">
        <v>6</v>
      </c>
      <c r="L8">
        <v>0</v>
      </c>
      <c r="M8">
        <f t="shared" si="10"/>
        <v>0.5</v>
      </c>
      <c r="N8">
        <f t="shared" si="11"/>
        <v>0.3</v>
      </c>
      <c r="O8">
        <f t="shared" si="12"/>
        <v>0.21000000000000002</v>
      </c>
      <c r="P8">
        <f t="shared" si="13"/>
        <v>0.08</v>
      </c>
      <c r="Q8">
        <f t="shared" si="14"/>
        <v>0.24</v>
      </c>
      <c r="R8">
        <f t="shared" si="15"/>
        <v>0.2</v>
      </c>
      <c r="S8">
        <f t="shared" si="16"/>
        <v>0.2</v>
      </c>
      <c r="T8">
        <f t="shared" si="17"/>
        <v>0.22</v>
      </c>
      <c r="U8">
        <f t="shared" si="18"/>
        <v>0.4</v>
      </c>
      <c r="V8">
        <f t="shared" si="19"/>
        <v>0</v>
      </c>
      <c r="W8">
        <f>SUM(LARGE(M8:V8,{1;2;3;4;5;6;7;8}))</f>
        <v>2.27</v>
      </c>
      <c r="X8" s="13">
        <f t="shared" si="0"/>
        <v>2.84</v>
      </c>
      <c r="AF8" s="11">
        <f t="shared" si="1"/>
        <v>0</v>
      </c>
      <c r="AG8" s="11">
        <f t="shared" si="2"/>
        <v>0</v>
      </c>
      <c r="AH8" s="11">
        <f t="shared" si="3"/>
        <v>0</v>
      </c>
      <c r="AI8" s="11">
        <f t="shared" si="4"/>
        <v>0</v>
      </c>
      <c r="AJ8" s="11">
        <f t="shared" si="5"/>
        <v>0</v>
      </c>
      <c r="AK8" s="11">
        <f t="shared" si="6"/>
        <v>0</v>
      </c>
      <c r="AL8" s="11">
        <f t="shared" si="7"/>
        <v>0</v>
      </c>
      <c r="AM8" s="13">
        <f>SUM(LARGE(AF8:AL8,{1,2,3,4,5}))</f>
        <v>0</v>
      </c>
      <c r="AN8" s="13">
        <v>2.5</v>
      </c>
      <c r="AO8" s="13">
        <f t="shared" si="8"/>
        <v>1.93</v>
      </c>
      <c r="AP8" s="15">
        <f t="shared" si="9"/>
        <v>4.7699999999999996</v>
      </c>
    </row>
    <row r="9" spans="1:42">
      <c r="A9" s="3" t="s">
        <v>14</v>
      </c>
      <c r="B9" s="3" t="s">
        <v>46</v>
      </c>
      <c r="C9">
        <v>0</v>
      </c>
      <c r="D9">
        <v>0</v>
      </c>
      <c r="E9">
        <v>8</v>
      </c>
      <c r="F9">
        <v>9</v>
      </c>
      <c r="G9">
        <v>9</v>
      </c>
      <c r="H9">
        <v>4</v>
      </c>
      <c r="I9">
        <v>0</v>
      </c>
      <c r="J9">
        <v>7</v>
      </c>
      <c r="K9">
        <v>7</v>
      </c>
      <c r="L9">
        <v>1.5</v>
      </c>
      <c r="M9">
        <f t="shared" si="10"/>
        <v>0</v>
      </c>
      <c r="N9">
        <f t="shared" si="11"/>
        <v>0</v>
      </c>
      <c r="O9">
        <f t="shared" si="12"/>
        <v>0.34</v>
      </c>
      <c r="P9">
        <f t="shared" si="13"/>
        <v>0.48</v>
      </c>
      <c r="Q9">
        <f t="shared" si="14"/>
        <v>0.36</v>
      </c>
      <c r="R9">
        <f t="shared" si="15"/>
        <v>0.8</v>
      </c>
      <c r="S9">
        <f t="shared" si="16"/>
        <v>0</v>
      </c>
      <c r="T9">
        <f t="shared" si="17"/>
        <v>0.38</v>
      </c>
      <c r="U9">
        <f t="shared" si="18"/>
        <v>0.47000000000000003</v>
      </c>
      <c r="V9">
        <f t="shared" si="19"/>
        <v>0.16</v>
      </c>
      <c r="W9">
        <f>SUM(LARGE(M9:V9,{1;2;3;4;5;6;7;8}))</f>
        <v>2.9899999999999998</v>
      </c>
      <c r="X9" s="13">
        <f t="shared" si="0"/>
        <v>3.7399999999999998</v>
      </c>
      <c r="Z9">
        <v>0</v>
      </c>
      <c r="AA9">
        <v>28</v>
      </c>
      <c r="AF9" s="11">
        <f t="shared" si="1"/>
        <v>0</v>
      </c>
      <c r="AG9" s="11">
        <f t="shared" si="2"/>
        <v>0</v>
      </c>
      <c r="AH9" s="11">
        <f t="shared" si="3"/>
        <v>0.7</v>
      </c>
      <c r="AI9" s="11">
        <f t="shared" si="4"/>
        <v>0</v>
      </c>
      <c r="AJ9" s="11">
        <f t="shared" si="5"/>
        <v>0</v>
      </c>
      <c r="AK9" s="11">
        <f t="shared" si="6"/>
        <v>0</v>
      </c>
      <c r="AL9" s="11">
        <f t="shared" si="7"/>
        <v>0</v>
      </c>
      <c r="AM9" s="13">
        <f>SUM(LARGE(AF9:AL9,{1,2,3,4,5}))</f>
        <v>0.7</v>
      </c>
      <c r="AN9" s="13">
        <v>3.25</v>
      </c>
      <c r="AO9" s="13">
        <f t="shared" si="8"/>
        <v>2.5</v>
      </c>
      <c r="AP9" s="15">
        <f t="shared" si="9"/>
        <v>6.9399999999999995</v>
      </c>
    </row>
    <row r="10" spans="1:42" s="6" customFormat="1">
      <c r="A10" s="5" t="s">
        <v>16</v>
      </c>
      <c r="B10" s="5" t="s">
        <v>47</v>
      </c>
      <c r="X10" s="13">
        <f t="shared" si="0"/>
        <v>0</v>
      </c>
      <c r="AF10" s="11">
        <f t="shared" si="1"/>
        <v>0</v>
      </c>
      <c r="AG10" s="11">
        <f t="shared" si="2"/>
        <v>0</v>
      </c>
      <c r="AH10" s="11">
        <f t="shared" si="3"/>
        <v>0</v>
      </c>
      <c r="AI10" s="11">
        <f t="shared" si="4"/>
        <v>0</v>
      </c>
      <c r="AJ10" s="11">
        <f t="shared" si="5"/>
        <v>0</v>
      </c>
      <c r="AK10" s="11">
        <f t="shared" si="6"/>
        <v>0</v>
      </c>
      <c r="AL10" s="11">
        <f t="shared" si="7"/>
        <v>0</v>
      </c>
      <c r="AM10" s="13">
        <f>SUM(LARGE(AF10:AL10,{1,2,3,4,5}))</f>
        <v>0</v>
      </c>
      <c r="AN10" s="13"/>
      <c r="AO10" s="13">
        <f t="shared" si="8"/>
        <v>0</v>
      </c>
      <c r="AP10" s="15">
        <f t="shared" si="9"/>
        <v>0</v>
      </c>
    </row>
    <row r="11" spans="1:42" s="6" customFormat="1">
      <c r="A11" s="5" t="s">
        <v>18</v>
      </c>
      <c r="B11" s="5" t="s">
        <v>48</v>
      </c>
      <c r="X11" s="13">
        <f t="shared" si="0"/>
        <v>0</v>
      </c>
      <c r="AF11" s="11">
        <f t="shared" si="1"/>
        <v>0</v>
      </c>
      <c r="AG11" s="11">
        <f t="shared" si="2"/>
        <v>0</v>
      </c>
      <c r="AH11" s="11">
        <f t="shared" si="3"/>
        <v>0</v>
      </c>
      <c r="AI11" s="11">
        <f t="shared" si="4"/>
        <v>0</v>
      </c>
      <c r="AJ11" s="11">
        <f t="shared" si="5"/>
        <v>0</v>
      </c>
      <c r="AK11" s="11">
        <f t="shared" si="6"/>
        <v>0</v>
      </c>
      <c r="AL11" s="11">
        <f t="shared" si="7"/>
        <v>0</v>
      </c>
      <c r="AM11" s="13">
        <f>SUM(LARGE(AF11:AL11,{1,2,3,4,5}))</f>
        <v>0</v>
      </c>
      <c r="AN11" s="13"/>
      <c r="AO11" s="13">
        <f t="shared" si="8"/>
        <v>0</v>
      </c>
      <c r="AP11" s="15">
        <f t="shared" si="9"/>
        <v>0</v>
      </c>
    </row>
    <row r="12" spans="1:42">
      <c r="A12" s="3" t="s">
        <v>20</v>
      </c>
      <c r="B12" s="3" t="s">
        <v>49</v>
      </c>
      <c r="C12">
        <v>0.75</v>
      </c>
      <c r="D12">
        <v>4</v>
      </c>
      <c r="E12">
        <v>0</v>
      </c>
      <c r="F12">
        <v>11</v>
      </c>
      <c r="G12">
        <v>0</v>
      </c>
      <c r="H12">
        <v>4.5</v>
      </c>
      <c r="I12">
        <v>0</v>
      </c>
      <c r="J12">
        <v>3</v>
      </c>
      <c r="K12">
        <v>0</v>
      </c>
      <c r="L12">
        <v>0</v>
      </c>
      <c r="M12">
        <f t="shared" si="10"/>
        <v>0.38</v>
      </c>
      <c r="N12">
        <f t="shared" si="11"/>
        <v>0.34</v>
      </c>
      <c r="O12">
        <f t="shared" si="12"/>
        <v>0</v>
      </c>
      <c r="P12">
        <f t="shared" si="13"/>
        <v>0.57999999999999996</v>
      </c>
      <c r="Q12">
        <f t="shared" si="14"/>
        <v>0</v>
      </c>
      <c r="R12">
        <f t="shared" si="15"/>
        <v>0.9</v>
      </c>
      <c r="S12">
        <f t="shared" si="16"/>
        <v>0</v>
      </c>
      <c r="T12">
        <f t="shared" si="17"/>
        <v>0.17</v>
      </c>
      <c r="U12">
        <f t="shared" si="18"/>
        <v>0</v>
      </c>
      <c r="V12">
        <f t="shared" si="19"/>
        <v>0</v>
      </c>
      <c r="W12">
        <f>SUM(LARGE(M12:V12,{1;2;3;4;5;6;7;8}))</f>
        <v>2.3699999999999997</v>
      </c>
      <c r="X12" s="13">
        <f t="shared" si="0"/>
        <v>2.9699999999999998</v>
      </c>
      <c r="AF12" s="11">
        <f t="shared" si="1"/>
        <v>0</v>
      </c>
      <c r="AG12" s="11">
        <f t="shared" si="2"/>
        <v>0</v>
      </c>
      <c r="AH12" s="11">
        <f t="shared" si="3"/>
        <v>0</v>
      </c>
      <c r="AI12" s="11">
        <f t="shared" si="4"/>
        <v>0</v>
      </c>
      <c r="AJ12" s="11">
        <f t="shared" si="5"/>
        <v>0</v>
      </c>
      <c r="AK12" s="11">
        <f t="shared" si="6"/>
        <v>0</v>
      </c>
      <c r="AL12" s="11">
        <f t="shared" si="7"/>
        <v>0</v>
      </c>
      <c r="AM12" s="13">
        <f>SUM(LARGE(AF12:AL12,{1,2,3,4,5}))</f>
        <v>0</v>
      </c>
      <c r="AN12" s="13">
        <v>0</v>
      </c>
      <c r="AO12" s="13">
        <f t="shared" si="8"/>
        <v>0</v>
      </c>
      <c r="AP12" s="15">
        <f t="shared" si="9"/>
        <v>2.9699999999999998</v>
      </c>
    </row>
    <row r="13" spans="1:42" s="6" customFormat="1">
      <c r="A13" s="5" t="s">
        <v>22</v>
      </c>
      <c r="B13" s="5" t="s">
        <v>50</v>
      </c>
      <c r="X13" s="13">
        <f t="shared" si="0"/>
        <v>0</v>
      </c>
      <c r="AF13" s="11">
        <f t="shared" si="1"/>
        <v>0</v>
      </c>
      <c r="AG13" s="11">
        <f t="shared" si="2"/>
        <v>0</v>
      </c>
      <c r="AH13" s="11">
        <f t="shared" si="3"/>
        <v>0</v>
      </c>
      <c r="AI13" s="11">
        <f t="shared" si="4"/>
        <v>0</v>
      </c>
      <c r="AJ13" s="11">
        <f t="shared" si="5"/>
        <v>0</v>
      </c>
      <c r="AK13" s="11">
        <f t="shared" si="6"/>
        <v>0</v>
      </c>
      <c r="AL13" s="11">
        <f t="shared" si="7"/>
        <v>0</v>
      </c>
      <c r="AM13" s="13">
        <f>SUM(LARGE(AF13:AL13,{1,2,3,4,5}))</f>
        <v>0</v>
      </c>
      <c r="AN13" s="13"/>
      <c r="AO13" s="13">
        <f t="shared" si="8"/>
        <v>0</v>
      </c>
      <c r="AP13" s="15">
        <f t="shared" si="9"/>
        <v>0</v>
      </c>
    </row>
    <row r="14" spans="1:42">
      <c r="A14" s="3" t="s">
        <v>24</v>
      </c>
      <c r="B14" s="3" t="s">
        <v>51</v>
      </c>
      <c r="C14">
        <v>0.75</v>
      </c>
      <c r="D14">
        <v>6</v>
      </c>
      <c r="E14">
        <v>13</v>
      </c>
      <c r="F14">
        <v>4</v>
      </c>
      <c r="G14">
        <v>19</v>
      </c>
      <c r="H14">
        <v>0</v>
      </c>
      <c r="I14">
        <v>0</v>
      </c>
      <c r="J14">
        <v>10</v>
      </c>
      <c r="K14">
        <v>0</v>
      </c>
      <c r="L14">
        <v>0</v>
      </c>
      <c r="M14">
        <f t="shared" si="10"/>
        <v>0.38</v>
      </c>
      <c r="N14">
        <f t="shared" si="11"/>
        <v>0.5</v>
      </c>
      <c r="O14">
        <f t="shared" si="12"/>
        <v>0.55000000000000004</v>
      </c>
      <c r="P14">
        <f t="shared" si="13"/>
        <v>0.22</v>
      </c>
      <c r="Q14">
        <f t="shared" si="14"/>
        <v>0.76</v>
      </c>
      <c r="R14">
        <f t="shared" si="15"/>
        <v>0</v>
      </c>
      <c r="S14">
        <f t="shared" si="16"/>
        <v>0</v>
      </c>
      <c r="T14">
        <f t="shared" si="17"/>
        <v>0.55000000000000004</v>
      </c>
      <c r="U14">
        <f t="shared" si="18"/>
        <v>0</v>
      </c>
      <c r="V14">
        <f t="shared" si="19"/>
        <v>0</v>
      </c>
      <c r="W14">
        <f>SUM(LARGE(M14:V14,{1;2;3;4;5;6;7;8}))</f>
        <v>2.9600000000000004</v>
      </c>
      <c r="X14" s="13">
        <f t="shared" si="0"/>
        <v>3.7</v>
      </c>
      <c r="AF14" s="11">
        <f t="shared" si="1"/>
        <v>0</v>
      </c>
      <c r="AG14" s="11">
        <f t="shared" si="2"/>
        <v>0</v>
      </c>
      <c r="AH14" s="11">
        <f t="shared" si="3"/>
        <v>0</v>
      </c>
      <c r="AI14" s="11">
        <f t="shared" si="4"/>
        <v>0</v>
      </c>
      <c r="AJ14" s="11">
        <f t="shared" si="5"/>
        <v>0</v>
      </c>
      <c r="AK14" s="11">
        <f t="shared" si="6"/>
        <v>0</v>
      </c>
      <c r="AL14" s="11">
        <f t="shared" si="7"/>
        <v>0</v>
      </c>
      <c r="AM14" s="13">
        <f>SUM(LARGE(AF14:AL14,{1,2,3,4,5}))</f>
        <v>0</v>
      </c>
      <c r="AN14" s="13">
        <v>0</v>
      </c>
      <c r="AO14" s="13">
        <f t="shared" si="8"/>
        <v>0</v>
      </c>
      <c r="AP14" s="15">
        <f t="shared" si="9"/>
        <v>3.7</v>
      </c>
    </row>
    <row r="15" spans="1:42">
      <c r="A15" s="3" t="s">
        <v>26</v>
      </c>
      <c r="B15" s="3" t="s">
        <v>52</v>
      </c>
      <c r="C15">
        <v>1</v>
      </c>
      <c r="D15">
        <v>10</v>
      </c>
      <c r="E15">
        <v>15</v>
      </c>
      <c r="F15">
        <v>0</v>
      </c>
      <c r="G15">
        <v>22</v>
      </c>
      <c r="H15">
        <v>3</v>
      </c>
      <c r="I15">
        <v>0</v>
      </c>
      <c r="J15">
        <v>14</v>
      </c>
      <c r="K15">
        <v>10</v>
      </c>
      <c r="L15">
        <v>7.5</v>
      </c>
      <c r="M15">
        <f t="shared" si="10"/>
        <v>0.5</v>
      </c>
      <c r="N15">
        <f t="shared" si="11"/>
        <v>0.84</v>
      </c>
      <c r="O15">
        <f t="shared" si="12"/>
        <v>0.63</v>
      </c>
      <c r="P15">
        <f t="shared" si="13"/>
        <v>0</v>
      </c>
      <c r="Q15">
        <f t="shared" si="14"/>
        <v>0.88</v>
      </c>
      <c r="R15">
        <f t="shared" si="15"/>
        <v>0.6</v>
      </c>
      <c r="S15">
        <f t="shared" si="16"/>
        <v>0</v>
      </c>
      <c r="T15">
        <f t="shared" si="17"/>
        <v>0.76</v>
      </c>
      <c r="U15">
        <f t="shared" si="18"/>
        <v>0.67</v>
      </c>
      <c r="V15">
        <f t="shared" si="19"/>
        <v>0.79</v>
      </c>
      <c r="W15">
        <f>SUM(LARGE(M15:V15,{1;2;3;4;5;6;7;8}))</f>
        <v>5.669999999999999</v>
      </c>
      <c r="X15" s="13">
        <f t="shared" si="0"/>
        <v>7.09</v>
      </c>
      <c r="Y15">
        <v>25</v>
      </c>
      <c r="Z15">
        <v>12</v>
      </c>
      <c r="AA15">
        <v>40</v>
      </c>
      <c r="AB15">
        <v>13</v>
      </c>
      <c r="AD15">
        <v>6</v>
      </c>
      <c r="AF15" s="11">
        <f t="shared" si="1"/>
        <v>0.97</v>
      </c>
      <c r="AG15" s="11">
        <f t="shared" si="2"/>
        <v>0.47000000000000003</v>
      </c>
      <c r="AH15" s="11">
        <f t="shared" si="3"/>
        <v>1</v>
      </c>
      <c r="AI15" s="11">
        <f t="shared" si="4"/>
        <v>0.87</v>
      </c>
      <c r="AJ15" s="11">
        <f t="shared" si="5"/>
        <v>0</v>
      </c>
      <c r="AK15" s="11">
        <f t="shared" si="6"/>
        <v>0.5</v>
      </c>
      <c r="AL15" s="11">
        <f t="shared" si="7"/>
        <v>0</v>
      </c>
      <c r="AM15" s="13">
        <f>SUM(LARGE(AF15:AL15,{1,2,3,4,5}))</f>
        <v>3.81</v>
      </c>
      <c r="AN15" s="13">
        <v>9</v>
      </c>
      <c r="AO15" s="13">
        <f t="shared" si="8"/>
        <v>6.93</v>
      </c>
      <c r="AP15" s="15">
        <f t="shared" si="9"/>
        <v>17.829999999999998</v>
      </c>
    </row>
    <row r="16" spans="1:42">
      <c r="A16" s="3" t="s">
        <v>28</v>
      </c>
      <c r="B16" s="3" t="s">
        <v>53</v>
      </c>
      <c r="C16">
        <v>1</v>
      </c>
      <c r="D16">
        <v>0</v>
      </c>
      <c r="E16">
        <v>20.75</v>
      </c>
      <c r="F16">
        <v>13</v>
      </c>
      <c r="G16">
        <v>0</v>
      </c>
      <c r="H16">
        <v>0</v>
      </c>
      <c r="I16">
        <v>0</v>
      </c>
      <c r="J16">
        <v>0</v>
      </c>
      <c r="K16">
        <v>0</v>
      </c>
      <c r="L16">
        <v>3.5</v>
      </c>
      <c r="M16">
        <f t="shared" si="10"/>
        <v>0.5</v>
      </c>
      <c r="N16">
        <f t="shared" si="11"/>
        <v>0</v>
      </c>
      <c r="O16">
        <f t="shared" si="12"/>
        <v>0.87</v>
      </c>
      <c r="P16">
        <f t="shared" si="13"/>
        <v>0.69000000000000006</v>
      </c>
      <c r="Q16">
        <f t="shared" si="14"/>
        <v>0</v>
      </c>
      <c r="R16">
        <f t="shared" si="15"/>
        <v>0</v>
      </c>
      <c r="S16">
        <f t="shared" si="16"/>
        <v>0</v>
      </c>
      <c r="T16">
        <f t="shared" si="17"/>
        <v>0</v>
      </c>
      <c r="U16">
        <f t="shared" si="18"/>
        <v>0</v>
      </c>
      <c r="V16">
        <f t="shared" si="19"/>
        <v>0.37</v>
      </c>
      <c r="W16">
        <f>SUM(LARGE(M16:V16,{1;2;3;4;5;6;7;8}))</f>
        <v>2.4300000000000002</v>
      </c>
      <c r="X16" s="13">
        <f t="shared" si="0"/>
        <v>3.0399999999999996</v>
      </c>
      <c r="Y16">
        <v>25</v>
      </c>
      <c r="Z16">
        <v>16</v>
      </c>
      <c r="AF16" s="11">
        <f t="shared" si="1"/>
        <v>0.97</v>
      </c>
      <c r="AG16" s="11">
        <f t="shared" si="2"/>
        <v>0.62</v>
      </c>
      <c r="AH16" s="11">
        <f t="shared" si="3"/>
        <v>0</v>
      </c>
      <c r="AI16" s="11">
        <f t="shared" si="4"/>
        <v>0</v>
      </c>
      <c r="AJ16" s="11">
        <f t="shared" si="5"/>
        <v>0</v>
      </c>
      <c r="AK16" s="11">
        <f t="shared" si="6"/>
        <v>0</v>
      </c>
      <c r="AL16" s="11">
        <f t="shared" si="7"/>
        <v>0</v>
      </c>
      <c r="AM16" s="13">
        <f>SUM(LARGE(AF16:AL16,{1,2,3,4,5}))</f>
        <v>1.5899999999999999</v>
      </c>
      <c r="AN16" s="13">
        <v>9.75</v>
      </c>
      <c r="AO16" s="13">
        <f t="shared" si="8"/>
        <v>7.5</v>
      </c>
      <c r="AP16" s="15">
        <f t="shared" si="9"/>
        <v>12.129999999999999</v>
      </c>
    </row>
    <row r="17" spans="1:42">
      <c r="A17" s="3" t="s">
        <v>30</v>
      </c>
      <c r="B17" s="3" t="s">
        <v>54</v>
      </c>
      <c r="C17">
        <v>0.75</v>
      </c>
      <c r="D17">
        <v>0</v>
      </c>
      <c r="E17">
        <v>5.5</v>
      </c>
      <c r="F17">
        <v>0</v>
      </c>
      <c r="G17">
        <v>0</v>
      </c>
      <c r="H17">
        <v>5</v>
      </c>
      <c r="I17">
        <v>3</v>
      </c>
      <c r="J17">
        <v>4</v>
      </c>
      <c r="K17">
        <v>6</v>
      </c>
      <c r="L17">
        <v>7</v>
      </c>
      <c r="M17">
        <f t="shared" si="10"/>
        <v>0.38</v>
      </c>
      <c r="N17">
        <f t="shared" si="11"/>
        <v>0</v>
      </c>
      <c r="O17">
        <f t="shared" si="12"/>
        <v>0.23</v>
      </c>
      <c r="P17">
        <f t="shared" si="13"/>
        <v>0</v>
      </c>
      <c r="Q17">
        <f t="shared" si="14"/>
        <v>0</v>
      </c>
      <c r="R17">
        <f t="shared" si="15"/>
        <v>1</v>
      </c>
      <c r="S17">
        <f t="shared" si="16"/>
        <v>0.3</v>
      </c>
      <c r="T17">
        <f t="shared" si="17"/>
        <v>0.22</v>
      </c>
      <c r="U17">
        <f t="shared" si="18"/>
        <v>0.4</v>
      </c>
      <c r="V17">
        <f t="shared" si="19"/>
        <v>0.74</v>
      </c>
      <c r="W17">
        <f>SUM(LARGE(M17:V17,{1;2;3;4;5;6;7;8}))</f>
        <v>3.27</v>
      </c>
      <c r="X17" s="13">
        <f t="shared" si="0"/>
        <v>4.09</v>
      </c>
      <c r="AB17">
        <v>12</v>
      </c>
      <c r="AC17">
        <v>20</v>
      </c>
      <c r="AF17" s="11">
        <f t="shared" si="1"/>
        <v>0</v>
      </c>
      <c r="AG17" s="11">
        <f t="shared" si="2"/>
        <v>0</v>
      </c>
      <c r="AH17" s="11">
        <f t="shared" si="3"/>
        <v>0</v>
      </c>
      <c r="AI17" s="11">
        <f t="shared" si="4"/>
        <v>0.8</v>
      </c>
      <c r="AJ17" s="11">
        <f t="shared" si="5"/>
        <v>1</v>
      </c>
      <c r="AK17" s="11">
        <f t="shared" si="6"/>
        <v>0</v>
      </c>
      <c r="AL17" s="11">
        <f t="shared" si="7"/>
        <v>0</v>
      </c>
      <c r="AM17" s="13">
        <f>SUM(LARGE(AF17:AL17,{1,2,3,4,5}))</f>
        <v>1.8</v>
      </c>
      <c r="AN17" s="13">
        <v>7.5</v>
      </c>
      <c r="AO17" s="13">
        <f t="shared" si="8"/>
        <v>5.77</v>
      </c>
      <c r="AP17" s="15">
        <f t="shared" si="9"/>
        <v>11.66</v>
      </c>
    </row>
    <row r="18" spans="1:42">
      <c r="A18" s="3" t="s">
        <v>32</v>
      </c>
      <c r="B18" s="3" t="s">
        <v>55</v>
      </c>
      <c r="C18">
        <v>1</v>
      </c>
      <c r="D18">
        <v>9.5</v>
      </c>
      <c r="E18">
        <v>9.1</v>
      </c>
      <c r="F18">
        <v>7</v>
      </c>
      <c r="G18">
        <v>11</v>
      </c>
      <c r="H18">
        <v>5</v>
      </c>
      <c r="I18">
        <v>5</v>
      </c>
      <c r="J18">
        <v>17.5</v>
      </c>
      <c r="K18">
        <v>8</v>
      </c>
      <c r="L18">
        <v>7.5</v>
      </c>
      <c r="M18">
        <f t="shared" si="10"/>
        <v>0.5</v>
      </c>
      <c r="N18">
        <f t="shared" si="11"/>
        <v>0.8</v>
      </c>
      <c r="O18">
        <f t="shared" si="12"/>
        <v>0.38</v>
      </c>
      <c r="P18">
        <f t="shared" si="13"/>
        <v>0.37</v>
      </c>
      <c r="Q18">
        <f t="shared" si="14"/>
        <v>0.44</v>
      </c>
      <c r="R18">
        <f t="shared" si="15"/>
        <v>1</v>
      </c>
      <c r="S18">
        <f t="shared" si="16"/>
        <v>0.5</v>
      </c>
      <c r="T18">
        <f t="shared" si="17"/>
        <v>0.95</v>
      </c>
      <c r="U18">
        <f t="shared" si="18"/>
        <v>0.54</v>
      </c>
      <c r="V18">
        <f t="shared" si="19"/>
        <v>0.79</v>
      </c>
      <c r="W18">
        <f>SUM(LARGE(M18:V18,{1;2;3;4;5;6;7;8}))</f>
        <v>5.5200000000000005</v>
      </c>
      <c r="X18" s="13">
        <f t="shared" si="0"/>
        <v>6.9</v>
      </c>
      <c r="Y18">
        <v>23</v>
      </c>
      <c r="Z18">
        <v>8</v>
      </c>
      <c r="AA18">
        <v>39</v>
      </c>
      <c r="AB18">
        <v>13</v>
      </c>
      <c r="AC18" s="8">
        <v>0</v>
      </c>
      <c r="AD18">
        <v>5</v>
      </c>
      <c r="AE18" s="8">
        <v>0</v>
      </c>
      <c r="AF18" s="11">
        <f t="shared" si="1"/>
        <v>0.89</v>
      </c>
      <c r="AG18" s="11">
        <f t="shared" si="2"/>
        <v>0.31</v>
      </c>
      <c r="AH18" s="11">
        <f t="shared" si="3"/>
        <v>0.98</v>
      </c>
      <c r="AI18" s="11">
        <f t="shared" si="4"/>
        <v>0.87</v>
      </c>
      <c r="AJ18" s="11">
        <f t="shared" si="5"/>
        <v>0</v>
      </c>
      <c r="AK18" s="11">
        <f t="shared" si="6"/>
        <v>0.42</v>
      </c>
      <c r="AL18" s="11">
        <f t="shared" si="7"/>
        <v>0</v>
      </c>
      <c r="AM18" s="13">
        <f>SUM(LARGE(AF18:AL18,{1,2,3,4,5}))</f>
        <v>3.47</v>
      </c>
      <c r="AN18" s="13">
        <v>10</v>
      </c>
      <c r="AO18" s="13">
        <f t="shared" si="8"/>
        <v>7.7</v>
      </c>
      <c r="AP18" s="15">
        <f t="shared" si="9"/>
        <v>18.07</v>
      </c>
    </row>
    <row r="22" spans="1:42">
      <c r="X22" s="19" t="s">
        <v>96</v>
      </c>
      <c r="Y22" s="19"/>
      <c r="Z22" s="19"/>
      <c r="AA22" s="19"/>
    </row>
  </sheetData>
  <mergeCells count="1">
    <mergeCell ref="X22:AA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 326</vt:lpstr>
      <vt:lpstr>section 917</vt:lpstr>
      <vt:lpstr>ورقة3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lab1-6</dc:creator>
  <cp:lastModifiedBy>Nada</cp:lastModifiedBy>
  <dcterms:created xsi:type="dcterms:W3CDTF">2016-04-21T10:35:12Z</dcterms:created>
  <dcterms:modified xsi:type="dcterms:W3CDTF">2016-05-05T14:39:50Z</dcterms:modified>
</cp:coreProperties>
</file>