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hasayen\Desktop\ZOO571\الجرعة القاتلة\STUDY_MEASUREMENT OF LETHAL DOSE\"/>
    </mc:Choice>
  </mc:AlternateContent>
  <bookViews>
    <workbookView xWindow="0" yWindow="0" windowWidth="216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D10" i="1"/>
  <c r="F9" i="1"/>
  <c r="G9" i="1" s="1"/>
  <c r="D9" i="1"/>
  <c r="F8" i="1"/>
  <c r="G8" i="1" s="1"/>
  <c r="D8" i="1"/>
  <c r="F7" i="1"/>
  <c r="G7" i="1" s="1"/>
  <c r="D7" i="1"/>
  <c r="F6" i="1"/>
  <c r="G6" i="1" s="1"/>
  <c r="D6" i="1"/>
  <c r="F5" i="1"/>
  <c r="G5" i="1" s="1"/>
  <c r="D5" i="1"/>
  <c r="G4" i="1"/>
  <c r="P3" i="1" l="1"/>
  <c r="P4" i="1"/>
  <c r="P9" i="1" s="1"/>
  <c r="P11" i="1" s="1"/>
</calcChain>
</file>

<file path=xl/sharedStrings.xml><?xml version="1.0" encoding="utf-8"?>
<sst xmlns="http://schemas.openxmlformats.org/spreadsheetml/2006/main" count="11" uniqueCount="11">
  <si>
    <t>conc.%</t>
  </si>
  <si>
    <t>log-conc.</t>
  </si>
  <si>
    <t>dead</t>
  </si>
  <si>
    <t>prop. Dead</t>
  </si>
  <si>
    <t>probit</t>
  </si>
  <si>
    <t>n =12</t>
  </si>
  <si>
    <t>slope=</t>
  </si>
  <si>
    <t>intercep</t>
  </si>
  <si>
    <t>test value</t>
  </si>
  <si>
    <t>log (C%) =</t>
  </si>
  <si>
    <t>LD50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</si>
</sst>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12"/>
  <sheetViews>
    <sheetView tabSelected="1" workbookViewId="0">
      <selection activeCell="M22" sqref="M22"/>
    </sheetView>
  </sheetViews>
  <sheetFormatPr defaultRowHeight="15" x14ac:dyDescent="0.25"/>
  <cols>
    <col min="3" max="3" width="7.140625" bestFit="1" customWidth="1"/>
    <col min="4" max="4" width="12" bestFit="1" customWidth="1"/>
    <col min="5" max="5" width="5.5703125" bestFit="1" customWidth="1"/>
    <col min="6" max="7" width="12" bestFit="1" customWidth="1"/>
  </cols>
  <sheetData>
    <row r="3" spans="3:16" x14ac:dyDescent="0.25"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O3" s="1" t="s">
        <v>6</v>
      </c>
      <c r="P3" s="1">
        <f>SLOPE(G4:G10,D4:D10)</f>
        <v>2.0366534029134384</v>
      </c>
    </row>
    <row r="4" spans="3:16" x14ac:dyDescent="0.25">
      <c r="C4" s="1">
        <v>0</v>
      </c>
      <c r="D4" s="1">
        <v>0</v>
      </c>
      <c r="E4" s="1">
        <v>0</v>
      </c>
      <c r="F4" s="1">
        <v>2.5000000000000001E-2</v>
      </c>
      <c r="G4" s="1">
        <f>5+_xlfn.NORM.S.INV(F4)</f>
        <v>3.040036015459946</v>
      </c>
      <c r="O4" s="1" t="s">
        <v>7</v>
      </c>
      <c r="P4" s="1">
        <f>INTERCEPT(G4:G10,D4:D10)</f>
        <v>2.7783065239204294</v>
      </c>
    </row>
    <row r="5" spans="3:16" x14ac:dyDescent="0.25">
      <c r="C5" s="1">
        <v>3</v>
      </c>
      <c r="D5" s="1">
        <f t="shared" ref="D5:D10" si="0">LOG10(C5)</f>
        <v>0.47712125471966244</v>
      </c>
      <c r="E5" s="1">
        <v>1</v>
      </c>
      <c r="F5" s="1">
        <f>E5/12</f>
        <v>8.3333333333333329E-2</v>
      </c>
      <c r="G5" s="1">
        <f t="shared" ref="G5:G10" si="1">5+_xlfn.NORM.S.INV(F5)</f>
        <v>3.6170058728993606</v>
      </c>
      <c r="O5" s="1"/>
      <c r="P5" s="1"/>
    </row>
    <row r="6" spans="3:16" x14ac:dyDescent="0.25">
      <c r="C6" s="1">
        <v>6</v>
      </c>
      <c r="D6" s="1">
        <f t="shared" si="0"/>
        <v>0.77815125038364363</v>
      </c>
      <c r="E6" s="1">
        <v>3</v>
      </c>
      <c r="F6" s="1">
        <f>E6/12</f>
        <v>0.25</v>
      </c>
      <c r="G6" s="1">
        <f t="shared" si="1"/>
        <v>4.3255102498039184</v>
      </c>
      <c r="O6" s="1" t="s">
        <v>8</v>
      </c>
      <c r="P6" s="1">
        <v>5</v>
      </c>
    </row>
    <row r="7" spans="3:16" x14ac:dyDescent="0.25">
      <c r="C7" s="1">
        <v>12.5</v>
      </c>
      <c r="D7" s="1">
        <f t="shared" si="0"/>
        <v>1.0969100130080565</v>
      </c>
      <c r="E7" s="1">
        <v>5</v>
      </c>
      <c r="F7" s="1">
        <f>E7/12</f>
        <v>0.41666666666666669</v>
      </c>
      <c r="G7" s="1">
        <f t="shared" si="1"/>
        <v>4.7895716057520756</v>
      </c>
      <c r="O7" s="1"/>
      <c r="P7" s="1"/>
    </row>
    <row r="8" spans="3:16" x14ac:dyDescent="0.25">
      <c r="C8" s="1">
        <v>25</v>
      </c>
      <c r="D8" s="1">
        <f t="shared" si="0"/>
        <v>1.3979400086720377</v>
      </c>
      <c r="E8" s="1">
        <v>8</v>
      </c>
      <c r="F8" s="1">
        <f>E8/12</f>
        <v>0.66666666666666663</v>
      </c>
      <c r="G8" s="1">
        <f t="shared" si="1"/>
        <v>5.4307272992954578</v>
      </c>
      <c r="O8" s="1"/>
      <c r="P8" s="1"/>
    </row>
    <row r="9" spans="3:16" x14ac:dyDescent="0.25">
      <c r="C9" s="1">
        <v>50</v>
      </c>
      <c r="D9" s="1">
        <f t="shared" si="0"/>
        <v>1.6989700043360187</v>
      </c>
      <c r="E9" s="1">
        <v>11</v>
      </c>
      <c r="F9" s="1">
        <f>E9/12</f>
        <v>0.91666666666666663</v>
      </c>
      <c r="G9" s="1">
        <f t="shared" si="1"/>
        <v>6.3829941271006376</v>
      </c>
      <c r="O9" s="1" t="s">
        <v>9</v>
      </c>
      <c r="P9" s="1">
        <f>(P6-P4)/P3</f>
        <v>1.090854964767904</v>
      </c>
    </row>
    <row r="10" spans="3:16" x14ac:dyDescent="0.25">
      <c r="C10" s="1">
        <v>100</v>
      </c>
      <c r="D10" s="1">
        <f t="shared" si="0"/>
        <v>2</v>
      </c>
      <c r="E10" s="1">
        <v>12</v>
      </c>
      <c r="F10" s="1">
        <v>0.97899999999999998</v>
      </c>
      <c r="G10" s="1">
        <f t="shared" si="1"/>
        <v>7.0335201492530501</v>
      </c>
      <c r="O10" s="1"/>
      <c r="P10" s="1"/>
    </row>
    <row r="11" spans="3:16" x14ac:dyDescent="0.25">
      <c r="C11" s="1"/>
      <c r="D11" s="1"/>
      <c r="E11" s="1" t="s">
        <v>5</v>
      </c>
      <c r="F11" s="1"/>
      <c r="G11" s="1"/>
      <c r="O11" s="1" t="s">
        <v>10</v>
      </c>
      <c r="P11" s="1">
        <f>10^P9</f>
        <v>12.326930992707078</v>
      </c>
    </row>
    <row r="12" spans="3:16" x14ac:dyDescent="0.25">
      <c r="O12" s="1"/>
      <c r="P12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Khalid Ali Hasayen</dc:creator>
  <cp:lastModifiedBy>Khalid Ali Hasayen</cp:lastModifiedBy>
  <dcterms:created xsi:type="dcterms:W3CDTF">2021-03-07T11:06:02Z</dcterms:created>
  <dcterms:modified xsi:type="dcterms:W3CDTF">2021-03-07T11:07:25Z</dcterms:modified>
</cp:coreProperties>
</file>