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9d65026c5d280d8/Desktop/ksu2024/Stat328-Statistical Packages/Stat328-Statistical Packages 2026 New/Excel/"/>
    </mc:Choice>
  </mc:AlternateContent>
  <xr:revisionPtr revIDLastSave="76" documentId="8_{5B16FC52-4E68-4E63-AA3F-54B94B91BC1C}" xr6:coauthVersionLast="47" xr6:coauthVersionMax="47" xr10:uidLastSave="{9D2E1FBA-1C0C-45C0-B7EE-D2EA2786C293}"/>
  <bookViews>
    <workbookView xWindow="-110" yWindow="-110" windowWidth="19420" windowHeight="10300" tabRatio="912" firstSheet="2" activeTab="5" xr2:uid="{00000000-000D-0000-FFFF-FFFF00000000}"/>
  </bookViews>
  <sheets>
    <sheet name="L2" sheetId="1" r:id="rId1"/>
    <sheet name="L3-Descriptive Statistics" sheetId="2" r:id="rId2"/>
    <sheet name="L3-one way ANOVA" sheetId="3" r:id="rId3"/>
    <sheet name="L3-ANOVA two ways with" sheetId="4" r:id="rId4"/>
    <sheet name="L3-ANOVA two ways without" sheetId="5" r:id="rId5"/>
    <sheet name="L4-F test " sheetId="8" r:id="rId6"/>
    <sheet name="L4-t test" sheetId="9" r:id="rId7"/>
    <sheet name="L4 - t test paird" sheetId="10" r:id="rId8"/>
    <sheet name="L5-Correlation" sheetId="6" r:id="rId9"/>
    <sheet name="L5-Regression" sheetId="7" r:id="rId10"/>
    <sheet name="L6-Plots" sheetId="12" r:id="rId11"/>
    <sheet name="L6-Histogram" sheetId="11" r:id="rId12"/>
    <sheet name="L7 - Matrices" sheetId="13" r:id="rId13"/>
    <sheet name="Sheet1" sheetId="15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3" l="1" a="1"/>
  <c r="K24" i="13" s="1"/>
  <c r="AC7" i="13" a="1"/>
  <c r="AC7" i="13" s="1"/>
  <c r="AD7" i="13"/>
  <c r="AC8" i="13"/>
  <c r="AD8" i="13"/>
  <c r="AE8" i="13"/>
  <c r="AC9" i="13"/>
  <c r="AD9" i="13"/>
  <c r="AE9" i="13"/>
  <c r="L6" i="13" a="1"/>
  <c r="L6" i="13" s="1"/>
  <c r="L25" i="13" l="1"/>
  <c r="L26" i="13"/>
  <c r="K26" i="13"/>
  <c r="M25" i="13"/>
  <c r="K25" i="13"/>
  <c r="M24" i="13"/>
  <c r="M26" i="13"/>
  <c r="L24" i="13"/>
  <c r="AE7" i="13"/>
  <c r="M6" i="13"/>
  <c r="N8" i="13"/>
  <c r="M8" i="13"/>
  <c r="L8" i="13"/>
  <c r="N7" i="13"/>
  <c r="M7" i="13"/>
  <c r="L7" i="13"/>
  <c r="N6" i="13"/>
  <c r="N8" i="6" l="1"/>
  <c r="N8" i="8"/>
  <c r="M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kholoud basalim</author>
  </authors>
  <commentList>
    <comment ref="V4" authorId="0" shapeId="0" xr:uid="{CD030A6A-B788-4FED-8364-AFF2F3C1CF82}">
      <text>
        <r>
          <rPr>
            <b/>
            <sz val="9"/>
            <color indexed="81"/>
            <rFont val="Tahoma"/>
            <family val="2"/>
          </rPr>
          <t>kholoud basalim: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<sst xmlns="http://schemas.openxmlformats.org/spreadsheetml/2006/main" count="124" uniqueCount="75">
  <si>
    <t xml:space="preserve">Scores </t>
  </si>
  <si>
    <t>economics</t>
  </si>
  <si>
    <t>medicine</t>
  </si>
  <si>
    <t>history</t>
  </si>
  <si>
    <t>SQ</t>
  </si>
  <si>
    <t>RQ</t>
  </si>
  <si>
    <t>TQ</t>
  </si>
  <si>
    <t>East</t>
  </si>
  <si>
    <t>West</t>
  </si>
  <si>
    <t>X</t>
  </si>
  <si>
    <t>Y</t>
  </si>
  <si>
    <t>correlation coefficient</t>
  </si>
  <si>
    <t>Z</t>
  </si>
  <si>
    <t>A</t>
  </si>
  <si>
    <t>B</t>
  </si>
  <si>
    <t>C</t>
  </si>
  <si>
    <t>Male</t>
  </si>
  <si>
    <t>Female</t>
  </si>
  <si>
    <t>Before</t>
  </si>
  <si>
    <t>After</t>
  </si>
  <si>
    <t>Min</t>
  </si>
  <si>
    <t>Units</t>
  </si>
  <si>
    <t>No. of students</t>
  </si>
  <si>
    <t>Bins(Upper levels)</t>
  </si>
  <si>
    <t>number of children</t>
  </si>
  <si>
    <t>Frequency Table :</t>
  </si>
  <si>
    <t xml:space="preserve">Freq. </t>
  </si>
  <si>
    <t>Marks</t>
  </si>
  <si>
    <t>Grade</t>
  </si>
  <si>
    <t xml:space="preserve">City </t>
  </si>
  <si>
    <t>Brand A</t>
  </si>
  <si>
    <t>Brand B</t>
  </si>
  <si>
    <t>Brand C</t>
  </si>
  <si>
    <t>London</t>
  </si>
  <si>
    <t>Paris</t>
  </si>
  <si>
    <t>Rome</t>
  </si>
  <si>
    <t>Madrid</t>
  </si>
  <si>
    <t>Vienna</t>
  </si>
  <si>
    <t>Berlin</t>
  </si>
  <si>
    <t>A=</t>
  </si>
  <si>
    <t>A inverse</t>
  </si>
  <si>
    <t>C=</t>
  </si>
  <si>
    <t>B=</t>
  </si>
  <si>
    <t>X=</t>
  </si>
  <si>
    <t xml:space="preserve">use mmult (A inverse ,B) </t>
  </si>
  <si>
    <t xml:space="preserve">use minverse (A)  </t>
  </si>
  <si>
    <t xml:space="preserve">A^t </t>
  </si>
  <si>
    <t xml:space="preserve">use TRANSPOSE(A  ) </t>
  </si>
  <si>
    <t>More</t>
  </si>
  <si>
    <t>Frequency</t>
  </si>
  <si>
    <t>0-20</t>
  </si>
  <si>
    <t xml:space="preserve">Sample Variance: </t>
  </si>
  <si>
    <t>Anova: Single Factor</t>
  </si>
  <si>
    <t>SUMMARY</t>
  </si>
  <si>
    <t>Groups</t>
  </si>
  <si>
    <t>Count</t>
  </si>
  <si>
    <t>Sum</t>
  </si>
  <si>
    <t>Average</t>
  </si>
  <si>
    <t>Variance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</si>
  <si>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</si>
  <si>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</si>
  <si>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</si>
  <si>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</si>
  <si>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</si>
  <si>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</si>
  <si>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</si>
  <si>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</si>
  <si>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</si>
  <si>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</si>
  <si>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</si>
  <si>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Anova: Two-Factor With Replication</t>
  </si>
  <si>
    <t>Sample</t>
  </si>
  <si>
    <t>Columns</t>
  </si>
  <si>
    <t>Interaction</t>
  </si>
  <si>
    <t>Within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</si>
</sst>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1"/>
      <name val="Calibri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6" borderId="0" xfId="0" applyFill="1"/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0" fillId="8" borderId="1" xfId="0" applyFill="1" applyBorder="1"/>
    <xf numFmtId="0" fontId="0" fillId="0" borderId="5" xfId="0" applyBorder="1"/>
    <xf numFmtId="0" fontId="4" fillId="0" borderId="6" xfId="0" applyFont="1" applyBorder="1" applyAlignment="1">
      <alignment horizontal="center"/>
    </xf>
    <xf numFmtId="0" fontId="0" fillId="2" borderId="0" xfId="0" applyFill="1"/>
    <xf numFmtId="0" fontId="7" fillId="0" borderId="7" xfId="0" applyFont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'L6-Histogram'!$N$9:$N$13</c:f>
              <c:strCache>
                <c:ptCount val="5"/>
                <c:pt idx="0">
                  <c:v>0-20</c:v>
                </c:pt>
                <c:pt idx="1">
                  <c:v>25</c:v>
                </c:pt>
                <c:pt idx="2">
                  <c:v>30</c:v>
                </c:pt>
                <c:pt idx="3">
                  <c:v>40</c:v>
                </c:pt>
                <c:pt idx="4">
                  <c:v>More</c:v>
                </c:pt>
              </c:strCache>
            </c:strRef>
          </c:cat>
          <c:val>
            <c:numRef>
              <c:f>'L6-Histogram'!$O$9:$O$13</c:f>
              <c:numCache>
                <c:formatCode>General</c:formatCode>
                <c:ptCount val="5"/>
                <c:pt idx="0">
                  <c:v>1</c:v>
                </c:pt>
                <c:pt idx="1">
                  <c:v>8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0D-4142-BC51-CD2A66B83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66648640"/>
        <c:axId val="966644320"/>
      </c:barChart>
      <c:catAx>
        <c:axId val="966648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Bins(Upper levels)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66644320"/>
        <c:crosses val="autoZero"/>
        <c:auto val="1"/>
        <c:lblAlgn val="ctr"/>
        <c:lblOffset val="100"/>
        <c:noMultiLvlLbl val="0"/>
      </c:catAx>
      <c:valAx>
        <c:axId val="9666443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66648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6" Type="http://schemas.openxmlformats.org/officeDocument/2006/relationships/image" Target="../media/image24.png"/><Relationship Id="rId5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591583</xdr:colOff>
      <xdr:row>14</xdr:row>
      <xdr:rowOff>95636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401958" cy="276263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10</xdr:col>
      <xdr:colOff>362951</xdr:colOff>
      <xdr:row>29</xdr:row>
      <xdr:rowOff>319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429000"/>
          <a:ext cx="7173326" cy="22863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10</xdr:col>
      <xdr:colOff>439162</xdr:colOff>
      <xdr:row>52</xdr:row>
      <xdr:rowOff>38291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8763000"/>
          <a:ext cx="7249537" cy="13717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10</xdr:col>
      <xdr:colOff>277214</xdr:colOff>
      <xdr:row>76</xdr:row>
      <xdr:rowOff>181532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0839450"/>
          <a:ext cx="7087589" cy="399153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438977</xdr:colOff>
      <xdr:row>22</xdr:row>
      <xdr:rowOff>143480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5377" cy="43344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429621</xdr:colOff>
      <xdr:row>19</xdr:row>
      <xdr:rowOff>57663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35221" cy="36771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476997</xdr:colOff>
      <xdr:row>26</xdr:row>
      <xdr:rowOff>96715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53797" cy="5077534"/>
        </a:xfrm>
        <a:prstGeom prst="rect">
          <a:avLst/>
        </a:prstGeom>
      </xdr:spPr>
    </xdr:pic>
    <xdr:clientData/>
  </xdr:twoCellAnchor>
  <xdr:twoCellAnchor>
    <xdr:from>
      <xdr:col>16</xdr:col>
      <xdr:colOff>228600</xdr:colOff>
      <xdr:row>7</xdr:row>
      <xdr:rowOff>152400</xdr:rowOff>
    </xdr:from>
    <xdr:to>
      <xdr:col>22</xdr:col>
      <xdr:colOff>228600</xdr:colOff>
      <xdr:row>17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E7A77F1-F7C5-44DB-C211-19D31868BD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459540</xdr:colOff>
      <xdr:row>11</xdr:row>
      <xdr:rowOff>181293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09211" cy="22032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5</xdr:col>
      <xdr:colOff>593131</xdr:colOff>
      <xdr:row>26</xdr:row>
      <xdr:rowOff>38424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540000"/>
          <a:ext cx="3628571" cy="22155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11</xdr:col>
      <xdr:colOff>115294</xdr:colOff>
      <xdr:row>48</xdr:row>
      <xdr:rowOff>152900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715000"/>
          <a:ext cx="7125694" cy="35819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7</xdr:col>
      <xdr:colOff>124438</xdr:colOff>
      <xdr:row>80</xdr:row>
      <xdr:rowOff>124587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9906000"/>
          <a:ext cx="4391638" cy="5458587"/>
        </a:xfrm>
        <a:prstGeom prst="rect">
          <a:avLst/>
        </a:prstGeom>
      </xdr:spPr>
    </xdr:pic>
    <xdr:clientData/>
  </xdr:twoCellAnchor>
  <xdr:twoCellAnchor editAs="oneCell">
    <xdr:from>
      <xdr:col>8</xdr:col>
      <xdr:colOff>533400</xdr:colOff>
      <xdr:row>66</xdr:row>
      <xdr:rowOff>57150</xdr:rowOff>
    </xdr:from>
    <xdr:to>
      <xdr:col>12</xdr:col>
      <xdr:colOff>33013</xdr:colOff>
      <xdr:row>71</xdr:row>
      <xdr:rowOff>19178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10200" y="12630150"/>
          <a:ext cx="2553056" cy="914528"/>
        </a:xfrm>
        <a:prstGeom prst="rect">
          <a:avLst/>
        </a:prstGeom>
      </xdr:spPr>
    </xdr:pic>
    <xdr:clientData/>
  </xdr:twoCellAnchor>
  <xdr:twoCellAnchor>
    <xdr:from>
      <xdr:col>12</xdr:col>
      <xdr:colOff>114300</xdr:colOff>
      <xdr:row>57</xdr:row>
      <xdr:rowOff>114300</xdr:rowOff>
    </xdr:from>
    <xdr:to>
      <xdr:col>16</xdr:col>
      <xdr:colOff>190500</xdr:colOff>
      <xdr:row>68</xdr:row>
      <xdr:rowOff>66675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flipH="1">
          <a:off x="7734300" y="10972800"/>
          <a:ext cx="2514600" cy="2047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152400</xdr:colOff>
      <xdr:row>61</xdr:row>
      <xdr:rowOff>123825</xdr:rowOff>
    </xdr:from>
    <xdr:to>
      <xdr:col>11</xdr:col>
      <xdr:colOff>314325</xdr:colOff>
      <xdr:row>68</xdr:row>
      <xdr:rowOff>38100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>
          <a:off x="5638800" y="11744325"/>
          <a:ext cx="1685925" cy="1247775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0</xdr:colOff>
      <xdr:row>7</xdr:row>
      <xdr:rowOff>0</xdr:rowOff>
    </xdr:from>
    <xdr:to>
      <xdr:col>36</xdr:col>
      <xdr:colOff>27583</xdr:colOff>
      <xdr:row>12</xdr:row>
      <xdr:rowOff>62134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325A633-F2DC-D949-7195-F0E36F3C8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0177961" y="1286711"/>
          <a:ext cx="2467319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409575</xdr:colOff>
      <xdr:row>25</xdr:row>
      <xdr:rowOff>28575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286375" cy="479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11</xdr:col>
      <xdr:colOff>257175</xdr:colOff>
      <xdr:row>20</xdr:row>
      <xdr:rowOff>100944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6953250" cy="393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10</xdr:col>
      <xdr:colOff>381904</xdr:colOff>
      <xdr:row>34</xdr:row>
      <xdr:rowOff>126496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381500"/>
          <a:ext cx="6477904" cy="221010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229568</xdr:colOff>
      <xdr:row>23</xdr:row>
      <xdr:rowOff>14894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935168" cy="43440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381734</xdr:colOff>
      <xdr:row>11</xdr:row>
      <xdr:rowOff>181293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258534" cy="22767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228600</xdr:colOff>
      <xdr:row>22</xdr:row>
      <xdr:rowOff>41992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24600" cy="422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238125</xdr:colOff>
      <xdr:row>20</xdr:row>
      <xdr:rowOff>76200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34125" cy="388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401042</xdr:colOff>
      <xdr:row>31</xdr:row>
      <xdr:rowOff>146896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06642" cy="605874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96029</xdr:colOff>
      <xdr:row>11</xdr:row>
      <xdr:rowOff>140014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82429" cy="22482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</xdr:row>
      <xdr:rowOff>28575</xdr:rowOff>
    </xdr:from>
    <xdr:to>
      <xdr:col>8</xdr:col>
      <xdr:colOff>200734</xdr:colOff>
      <xdr:row>29</xdr:row>
      <xdr:rowOff>124184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76575"/>
          <a:ext cx="5077534" cy="25721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66675</xdr:rowOff>
    </xdr:from>
    <xdr:to>
      <xdr:col>8</xdr:col>
      <xdr:colOff>191207</xdr:colOff>
      <xdr:row>48</xdr:row>
      <xdr:rowOff>48048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6162675"/>
          <a:ext cx="5068007" cy="302937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N68"/>
  <sheetViews>
    <sheetView topLeftCell="A54" workbookViewId="0">
      <selection activeCell="P68" sqref="P68"/>
    </sheetView>
  </sheetViews>
  <sheetFormatPr defaultRowHeight="14.5" x14ac:dyDescent="0.35"/>
  <cols>
    <col min="5" max="5" width="19.81640625" customWidth="1"/>
    <col min="14" max="14" width="14.81640625" customWidth="1"/>
  </cols>
  <sheetData>
    <row r="16" s="8" customFormat="1" x14ac:dyDescent="0.35"/>
    <row r="19" spans="14:14" ht="29" x14ac:dyDescent="0.35">
      <c r="N19" s="7" t="s">
        <v>24</v>
      </c>
    </row>
    <row r="20" spans="14:14" x14ac:dyDescent="0.35">
      <c r="N20" s="1">
        <v>2</v>
      </c>
    </row>
    <row r="21" spans="14:14" x14ac:dyDescent="0.35">
      <c r="N21" s="1">
        <v>3</v>
      </c>
    </row>
    <row r="22" spans="14:14" x14ac:dyDescent="0.35">
      <c r="N22" s="1">
        <v>2</v>
      </c>
    </row>
    <row r="23" spans="14:14" x14ac:dyDescent="0.35">
      <c r="N23" s="1">
        <v>2</v>
      </c>
    </row>
    <row r="24" spans="14:14" x14ac:dyDescent="0.35">
      <c r="N24" s="1">
        <v>0</v>
      </c>
    </row>
    <row r="25" spans="14:14" x14ac:dyDescent="0.35">
      <c r="N25" s="1">
        <v>2</v>
      </c>
    </row>
    <row r="26" spans="14:14" x14ac:dyDescent="0.35">
      <c r="N26" s="1">
        <v>3</v>
      </c>
    </row>
    <row r="27" spans="14:14" x14ac:dyDescent="0.35">
      <c r="N27" s="1">
        <v>6</v>
      </c>
    </row>
    <row r="28" spans="14:14" x14ac:dyDescent="0.35">
      <c r="N28" s="1">
        <v>3</v>
      </c>
    </row>
    <row r="29" spans="14:14" x14ac:dyDescent="0.35">
      <c r="N29" s="1">
        <v>2</v>
      </c>
    </row>
    <row r="30" spans="14:14" x14ac:dyDescent="0.35">
      <c r="N30" s="1">
        <v>2</v>
      </c>
    </row>
    <row r="31" spans="14:14" x14ac:dyDescent="0.35">
      <c r="N31" s="1">
        <v>4</v>
      </c>
    </row>
    <row r="32" spans="14:14" x14ac:dyDescent="0.35">
      <c r="N32" s="1">
        <v>3</v>
      </c>
    </row>
    <row r="33" spans="1:14" x14ac:dyDescent="0.35">
      <c r="N33" s="1">
        <v>1</v>
      </c>
    </row>
    <row r="34" spans="1:14" x14ac:dyDescent="0.35">
      <c r="N34" s="1">
        <v>3</v>
      </c>
    </row>
    <row r="35" spans="1:14" x14ac:dyDescent="0.35">
      <c r="A35" s="22" t="s">
        <v>25</v>
      </c>
      <c r="B35" s="22"/>
      <c r="C35" s="22"/>
      <c r="D35" s="22"/>
      <c r="N35" s="1">
        <v>3</v>
      </c>
    </row>
    <row r="36" spans="1:14" x14ac:dyDescent="0.35">
      <c r="E36" s="2" t="s">
        <v>24</v>
      </c>
      <c r="F36" s="2" t="s">
        <v>26</v>
      </c>
      <c r="N36" s="1">
        <v>3</v>
      </c>
    </row>
    <row r="37" spans="1:14" x14ac:dyDescent="0.35">
      <c r="E37" s="1">
        <v>0</v>
      </c>
      <c r="F37" s="1"/>
      <c r="N37" s="1">
        <v>2</v>
      </c>
    </row>
    <row r="38" spans="1:14" x14ac:dyDescent="0.35">
      <c r="E38" s="1">
        <v>1</v>
      </c>
      <c r="F38" s="1"/>
      <c r="N38" s="1">
        <v>1</v>
      </c>
    </row>
    <row r="39" spans="1:14" x14ac:dyDescent="0.35">
      <c r="E39" s="1">
        <v>2</v>
      </c>
      <c r="F39" s="1"/>
      <c r="N39" s="1">
        <v>5</v>
      </c>
    </row>
    <row r="40" spans="1:14" x14ac:dyDescent="0.35">
      <c r="E40" s="1">
        <v>3</v>
      </c>
      <c r="F40" s="1"/>
    </row>
    <row r="41" spans="1:14" x14ac:dyDescent="0.35">
      <c r="E41" s="1">
        <v>4</v>
      </c>
      <c r="F41" s="1"/>
    </row>
    <row r="42" spans="1:14" x14ac:dyDescent="0.35">
      <c r="E42" s="1">
        <v>5</v>
      </c>
      <c r="F42" s="1"/>
    </row>
    <row r="43" spans="1:14" x14ac:dyDescent="0.35">
      <c r="E43" s="1">
        <v>6</v>
      </c>
      <c r="F43" s="1"/>
    </row>
    <row r="44" spans="1:14" s="8" customFormat="1" x14ac:dyDescent="0.35"/>
    <row r="55" spans="13:14" s="8" customFormat="1" ht="13.5" customHeight="1" x14ac:dyDescent="0.35"/>
    <row r="58" spans="13:14" x14ac:dyDescent="0.35">
      <c r="M58" s="2" t="s">
        <v>27</v>
      </c>
      <c r="N58" s="2" t="s">
        <v>28</v>
      </c>
    </row>
    <row r="59" spans="13:14" x14ac:dyDescent="0.35">
      <c r="M59" s="1">
        <v>70</v>
      </c>
      <c r="N59" s="1"/>
    </row>
    <row r="60" spans="13:14" x14ac:dyDescent="0.35">
      <c r="M60" s="1">
        <v>85</v>
      </c>
      <c r="N60" s="1"/>
    </row>
    <row r="61" spans="13:14" x14ac:dyDescent="0.35">
      <c r="M61" s="1">
        <v>83</v>
      </c>
      <c r="N61" s="1"/>
    </row>
    <row r="62" spans="13:14" x14ac:dyDescent="0.35">
      <c r="M62" s="1">
        <v>25</v>
      </c>
      <c r="N62" s="1"/>
    </row>
    <row r="63" spans="13:14" x14ac:dyDescent="0.35">
      <c r="M63" s="1">
        <v>80</v>
      </c>
      <c r="N63" s="1"/>
    </row>
    <row r="64" spans="13:14" x14ac:dyDescent="0.35">
      <c r="M64" s="1">
        <v>98</v>
      </c>
      <c r="N64" s="1"/>
    </row>
    <row r="65" spans="13:14" x14ac:dyDescent="0.35">
      <c r="M65" s="1">
        <v>80</v>
      </c>
      <c r="N65" s="1"/>
    </row>
    <row r="66" spans="13:14" x14ac:dyDescent="0.35">
      <c r="M66" s="1">
        <v>72</v>
      </c>
      <c r="N66" s="1"/>
    </row>
    <row r="67" spans="13:14" x14ac:dyDescent="0.35">
      <c r="M67" s="1">
        <v>42</v>
      </c>
      <c r="N67" s="1"/>
    </row>
    <row r="68" spans="13:14" x14ac:dyDescent="0.35">
      <c r="M68" s="1">
        <v>32</v>
      </c>
      <c r="N68" s="1"/>
    </row>
  </sheetData>
  <mergeCells count="1">
    <mergeCell ref="A35:D3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L1:M15"/>
  <sheetViews>
    <sheetView topLeftCell="I1" workbookViewId="0">
      <selection activeCell="X19" sqref="X19"/>
    </sheetView>
  </sheetViews>
  <sheetFormatPr defaultRowHeight="14.5" x14ac:dyDescent="0.35"/>
  <sheetData>
    <row r="1" spans="12:13" x14ac:dyDescent="0.35">
      <c r="L1" s="2" t="s">
        <v>20</v>
      </c>
      <c r="M1" s="2" t="s">
        <v>21</v>
      </c>
    </row>
    <row r="2" spans="12:13" x14ac:dyDescent="0.35">
      <c r="L2" s="1">
        <v>23</v>
      </c>
      <c r="M2" s="1">
        <v>1</v>
      </c>
    </row>
    <row r="3" spans="12:13" x14ac:dyDescent="0.35">
      <c r="L3" s="1">
        <v>29</v>
      </c>
      <c r="M3" s="1">
        <v>2</v>
      </c>
    </row>
    <row r="4" spans="12:13" x14ac:dyDescent="0.35">
      <c r="L4" s="1">
        <v>49</v>
      </c>
      <c r="M4" s="1">
        <v>3</v>
      </c>
    </row>
    <row r="5" spans="12:13" x14ac:dyDescent="0.35">
      <c r="L5" s="1">
        <v>64</v>
      </c>
      <c r="M5" s="1">
        <v>4</v>
      </c>
    </row>
    <row r="6" spans="12:13" x14ac:dyDescent="0.35">
      <c r="L6" s="1">
        <v>74</v>
      </c>
      <c r="M6" s="1">
        <v>4</v>
      </c>
    </row>
    <row r="7" spans="12:13" x14ac:dyDescent="0.35">
      <c r="L7" s="1">
        <v>87</v>
      </c>
      <c r="M7" s="1">
        <v>5</v>
      </c>
    </row>
    <row r="8" spans="12:13" x14ac:dyDescent="0.35">
      <c r="L8" s="1">
        <v>96</v>
      </c>
      <c r="M8" s="1">
        <v>6</v>
      </c>
    </row>
    <row r="9" spans="12:13" x14ac:dyDescent="0.35">
      <c r="L9" s="1">
        <v>97</v>
      </c>
      <c r="M9" s="1">
        <v>6</v>
      </c>
    </row>
    <row r="10" spans="12:13" x14ac:dyDescent="0.35">
      <c r="L10" s="1">
        <v>109</v>
      </c>
      <c r="M10" s="1">
        <v>7</v>
      </c>
    </row>
    <row r="11" spans="12:13" x14ac:dyDescent="0.35">
      <c r="L11" s="1">
        <v>119</v>
      </c>
      <c r="M11" s="1">
        <v>8</v>
      </c>
    </row>
    <row r="12" spans="12:13" x14ac:dyDescent="0.35">
      <c r="L12" s="1">
        <v>149</v>
      </c>
      <c r="M12" s="1">
        <v>9</v>
      </c>
    </row>
    <row r="13" spans="12:13" x14ac:dyDescent="0.35">
      <c r="L13" s="1">
        <v>145</v>
      </c>
      <c r="M13" s="1">
        <v>9</v>
      </c>
    </row>
    <row r="14" spans="12:13" x14ac:dyDescent="0.35">
      <c r="L14" s="1">
        <v>154</v>
      </c>
      <c r="M14" s="1">
        <v>10</v>
      </c>
    </row>
    <row r="15" spans="12:13" x14ac:dyDescent="0.35">
      <c r="L15" s="1">
        <v>166</v>
      </c>
      <c r="M15" s="1">
        <v>10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O1:R7"/>
  <sheetViews>
    <sheetView zoomScaleNormal="110" workbookViewId="0">
      <selection activeCell="P14" sqref="P14"/>
    </sheetView>
  </sheetViews>
  <sheetFormatPr defaultRowHeight="14.5" x14ac:dyDescent="0.35"/>
  <sheetData>
    <row r="1" spans="15:18" x14ac:dyDescent="0.35">
      <c r="O1" s="2" t="s">
        <v>29</v>
      </c>
      <c r="P1" s="2" t="s">
        <v>30</v>
      </c>
      <c r="Q1" s="2" t="s">
        <v>31</v>
      </c>
      <c r="R1" s="2" t="s">
        <v>32</v>
      </c>
    </row>
    <row r="2" spans="15:18" x14ac:dyDescent="0.35">
      <c r="O2" s="2" t="s">
        <v>33</v>
      </c>
      <c r="P2" s="1">
        <v>13.5</v>
      </c>
      <c r="Q2" s="1">
        <v>12.3</v>
      </c>
      <c r="R2" s="1">
        <v>15</v>
      </c>
    </row>
    <row r="3" spans="15:18" x14ac:dyDescent="0.35">
      <c r="O3" s="2" t="s">
        <v>34</v>
      </c>
      <c r="P3" s="1">
        <v>13.8</v>
      </c>
      <c r="Q3" s="1">
        <v>8.1</v>
      </c>
      <c r="R3" s="1">
        <v>5.5</v>
      </c>
    </row>
    <row r="4" spans="15:18" x14ac:dyDescent="0.35">
      <c r="O4" s="2" t="s">
        <v>35</v>
      </c>
      <c r="P4" s="1">
        <v>17.3</v>
      </c>
      <c r="Q4" s="1">
        <v>4.5</v>
      </c>
      <c r="R4" s="1">
        <v>6.9</v>
      </c>
    </row>
    <row r="5" spans="15:18" x14ac:dyDescent="0.35">
      <c r="O5" s="2" t="s">
        <v>36</v>
      </c>
      <c r="P5" s="1">
        <v>14.8</v>
      </c>
      <c r="Q5" s="1">
        <v>6.8</v>
      </c>
      <c r="R5" s="1">
        <v>2.7</v>
      </c>
    </row>
    <row r="6" spans="15:18" x14ac:dyDescent="0.35">
      <c r="O6" s="2" t="s">
        <v>37</v>
      </c>
      <c r="P6" s="1">
        <v>7.2</v>
      </c>
      <c r="Q6" s="1">
        <v>4.2</v>
      </c>
      <c r="R6" s="1">
        <v>1.6</v>
      </c>
    </row>
    <row r="7" spans="15:18" x14ac:dyDescent="0.35">
      <c r="O7" s="2" t="s">
        <v>38</v>
      </c>
      <c r="P7" s="1">
        <v>29.5</v>
      </c>
      <c r="Q7" s="1">
        <v>21.4</v>
      </c>
      <c r="R7" s="1">
        <v>11.5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K1:R19"/>
  <sheetViews>
    <sheetView topLeftCell="D1" zoomScale="84" workbookViewId="0">
      <selection activeCell="S22" sqref="S22"/>
    </sheetView>
  </sheetViews>
  <sheetFormatPr defaultRowHeight="14.5" x14ac:dyDescent="0.35"/>
  <cols>
    <col min="11" max="11" width="15.1796875" customWidth="1"/>
    <col min="14" max="14" width="17" customWidth="1"/>
  </cols>
  <sheetData>
    <row r="1" spans="11:18" x14ac:dyDescent="0.35">
      <c r="K1" s="2" t="s">
        <v>22</v>
      </c>
      <c r="N1" s="2" t="s">
        <v>23</v>
      </c>
    </row>
    <row r="2" spans="11:18" x14ac:dyDescent="0.35">
      <c r="K2" s="1">
        <v>22</v>
      </c>
      <c r="N2" s="1">
        <v>20</v>
      </c>
    </row>
    <row r="3" spans="11:18" x14ac:dyDescent="0.35">
      <c r="K3" s="1">
        <v>29</v>
      </c>
      <c r="N3" s="1">
        <v>25</v>
      </c>
    </row>
    <row r="4" spans="11:18" x14ac:dyDescent="0.35">
      <c r="K4" s="1">
        <v>40</v>
      </c>
      <c r="N4" s="1">
        <v>30</v>
      </c>
    </row>
    <row r="5" spans="11:18" x14ac:dyDescent="0.35">
      <c r="K5" s="1">
        <v>30</v>
      </c>
      <c r="N5" s="1">
        <v>40</v>
      </c>
    </row>
    <row r="6" spans="11:18" ht="15" thickBot="1" x14ac:dyDescent="0.4">
      <c r="K6" s="1">
        <v>48</v>
      </c>
    </row>
    <row r="7" spans="11:18" ht="15" thickBot="1" x14ac:dyDescent="0.4">
      <c r="K7" s="1">
        <v>24</v>
      </c>
      <c r="Q7" s="19"/>
      <c r="R7" s="19"/>
    </row>
    <row r="8" spans="11:18" x14ac:dyDescent="0.35">
      <c r="K8" s="1">
        <v>21</v>
      </c>
      <c r="N8" s="19" t="s">
        <v>23</v>
      </c>
      <c r="O8" s="19" t="s">
        <v>49</v>
      </c>
    </row>
    <row r="9" spans="11:18" x14ac:dyDescent="0.35">
      <c r="K9" s="1">
        <v>19</v>
      </c>
      <c r="N9" t="s">
        <v>50</v>
      </c>
      <c r="O9">
        <v>1</v>
      </c>
    </row>
    <row r="10" spans="11:18" x14ac:dyDescent="0.35">
      <c r="K10" s="1">
        <v>24</v>
      </c>
      <c r="N10">
        <v>25</v>
      </c>
      <c r="O10">
        <v>8</v>
      </c>
    </row>
    <row r="11" spans="11:18" x14ac:dyDescent="0.35">
      <c r="K11" s="1">
        <v>22</v>
      </c>
      <c r="N11">
        <v>30</v>
      </c>
      <c r="O11">
        <v>2</v>
      </c>
    </row>
    <row r="12" spans="11:18" ht="15" thickBot="1" x14ac:dyDescent="0.4">
      <c r="K12" s="1">
        <v>25</v>
      </c>
      <c r="N12">
        <v>40</v>
      </c>
      <c r="O12">
        <v>5</v>
      </c>
      <c r="Q12" s="18"/>
      <c r="R12" s="18"/>
    </row>
    <row r="13" spans="11:18" ht="15" thickBot="1" x14ac:dyDescent="0.4">
      <c r="K13" s="1">
        <v>52</v>
      </c>
      <c r="N13" s="18" t="s">
        <v>48</v>
      </c>
      <c r="O13" s="18">
        <v>2</v>
      </c>
    </row>
    <row r="14" spans="11:18" x14ac:dyDescent="0.35">
      <c r="K14" s="1">
        <v>35</v>
      </c>
    </row>
    <row r="15" spans="11:18" x14ac:dyDescent="0.35">
      <c r="K15" s="1">
        <v>40</v>
      </c>
    </row>
    <row r="16" spans="11:18" x14ac:dyDescent="0.35">
      <c r="K16" s="1">
        <v>31</v>
      </c>
    </row>
    <row r="17" spans="11:11" x14ac:dyDescent="0.35">
      <c r="K17" s="1">
        <v>37</v>
      </c>
    </row>
    <row r="18" spans="11:11" x14ac:dyDescent="0.35">
      <c r="K18" s="1">
        <v>21</v>
      </c>
    </row>
    <row r="19" spans="11:11" x14ac:dyDescent="0.35">
      <c r="K19" s="1">
        <v>23</v>
      </c>
    </row>
  </sheetData>
  <sortState xmlns:xlrd2="http://schemas.microsoft.com/office/spreadsheetml/2017/richdata2" ref="N9:N12">
    <sortCondition ref="N9"/>
  </sortState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I1:AE74"/>
  <sheetViews>
    <sheetView topLeftCell="H13" zoomScale="91" workbookViewId="0">
      <selection activeCell="I29" sqref="I29"/>
    </sheetView>
  </sheetViews>
  <sheetFormatPr defaultRowHeight="14.5" x14ac:dyDescent="0.35"/>
  <cols>
    <col min="11" max="11" width="13.7265625" customWidth="1"/>
    <col min="12" max="12" width="13.1796875" bestFit="1" customWidth="1"/>
  </cols>
  <sheetData>
    <row r="1" spans="10:31" x14ac:dyDescent="0.35">
      <c r="L1" s="9">
        <v>2</v>
      </c>
      <c r="M1" s="9">
        <v>-2</v>
      </c>
      <c r="N1" s="9">
        <v>1</v>
      </c>
    </row>
    <row r="2" spans="10:31" x14ac:dyDescent="0.35">
      <c r="K2" s="11" t="s">
        <v>39</v>
      </c>
      <c r="L2" s="9">
        <v>3</v>
      </c>
      <c r="M2" s="9">
        <v>1</v>
      </c>
      <c r="N2" s="9">
        <v>-1</v>
      </c>
    </row>
    <row r="3" spans="10:31" x14ac:dyDescent="0.35">
      <c r="L3" s="9">
        <v>1</v>
      </c>
      <c r="M3" s="9">
        <v>-3</v>
      </c>
      <c r="N3" s="9">
        <v>2</v>
      </c>
      <c r="AC3">
        <v>2</v>
      </c>
      <c r="AD3">
        <v>3</v>
      </c>
      <c r="AE3">
        <v>1</v>
      </c>
    </row>
    <row r="4" spans="10:31" x14ac:dyDescent="0.35">
      <c r="AC4">
        <v>1</v>
      </c>
      <c r="AD4">
        <v>1</v>
      </c>
      <c r="AE4">
        <v>2</v>
      </c>
    </row>
    <row r="5" spans="10:31" x14ac:dyDescent="0.35">
      <c r="J5" s="29" t="s">
        <v>45</v>
      </c>
      <c r="K5" s="31"/>
      <c r="AC5">
        <v>2</v>
      </c>
      <c r="AD5">
        <v>3</v>
      </c>
      <c r="AE5">
        <v>4</v>
      </c>
    </row>
    <row r="6" spans="10:31" x14ac:dyDescent="0.35">
      <c r="K6" s="11" t="s">
        <v>40</v>
      </c>
      <c r="L6">
        <f t="array" ref="L6:N8">MINVERSE(L1:N3)</f>
        <v>-0.49999999999999956</v>
      </c>
      <c r="M6">
        <v>0.49999999999999983</v>
      </c>
      <c r="N6">
        <v>0.49999999999999956</v>
      </c>
    </row>
    <row r="7" spans="10:31" x14ac:dyDescent="0.35">
      <c r="L7">
        <v>-3.4999999999999969</v>
      </c>
      <c r="M7">
        <v>1.4999999999999987</v>
      </c>
      <c r="N7">
        <v>2.4999999999999973</v>
      </c>
      <c r="AC7">
        <f t="array" ref="AC7:AE9">MINVERSE(AC3:AE5)</f>
        <v>0.66666666666666663</v>
      </c>
      <c r="AD7">
        <v>3</v>
      </c>
      <c r="AE7">
        <v>-1.6666666666666667</v>
      </c>
    </row>
    <row r="8" spans="10:31" x14ac:dyDescent="0.35">
      <c r="L8">
        <v>-4.9999999999999956</v>
      </c>
      <c r="M8">
        <v>1.9999999999999982</v>
      </c>
      <c r="N8">
        <v>3.999999999999996</v>
      </c>
      <c r="AC8">
        <v>0</v>
      </c>
      <c r="AD8">
        <v>-2</v>
      </c>
      <c r="AE8">
        <v>1</v>
      </c>
    </row>
    <row r="9" spans="10:31" x14ac:dyDescent="0.35">
      <c r="AC9">
        <v>-0.33333333333333331</v>
      </c>
      <c r="AD9">
        <v>0</v>
      </c>
      <c r="AE9">
        <v>0.33333333333333331</v>
      </c>
    </row>
    <row r="13" spans="10:31" s="8" customFormat="1" x14ac:dyDescent="0.35"/>
    <row r="17" spans="9:18" x14ac:dyDescent="0.35">
      <c r="J17" s="11" t="s">
        <v>39</v>
      </c>
      <c r="K17" s="9">
        <v>2</v>
      </c>
      <c r="L17" s="9">
        <v>-2</v>
      </c>
      <c r="M17" s="9">
        <v>1</v>
      </c>
      <c r="P17" s="11" t="s">
        <v>41</v>
      </c>
      <c r="Q17" s="10">
        <v>1</v>
      </c>
      <c r="R17" s="10">
        <v>1</v>
      </c>
    </row>
    <row r="18" spans="9:18" x14ac:dyDescent="0.35">
      <c r="K18" s="9">
        <v>3</v>
      </c>
      <c r="L18" s="9">
        <v>1</v>
      </c>
      <c r="M18" s="9">
        <v>-1</v>
      </c>
      <c r="Q18" s="10">
        <v>2</v>
      </c>
      <c r="R18" s="10">
        <v>1</v>
      </c>
    </row>
    <row r="19" spans="9:18" x14ac:dyDescent="0.35">
      <c r="K19" s="9">
        <v>1</v>
      </c>
      <c r="L19" s="9">
        <v>-3</v>
      </c>
      <c r="M19" s="9">
        <v>2</v>
      </c>
      <c r="Q19" s="10">
        <v>2</v>
      </c>
      <c r="R19" s="10">
        <v>3</v>
      </c>
    </row>
    <row r="23" spans="9:18" x14ac:dyDescent="0.35">
      <c r="I23" s="29" t="s">
        <v>47</v>
      </c>
      <c r="J23" s="31"/>
    </row>
    <row r="24" spans="9:18" x14ac:dyDescent="0.35">
      <c r="J24" s="12" t="s">
        <v>46</v>
      </c>
      <c r="K24">
        <f t="array" ref="K24:M26">TRANSPOSE(K17:M19)</f>
        <v>2</v>
      </c>
      <c r="L24">
        <v>3</v>
      </c>
      <c r="M24">
        <v>1</v>
      </c>
    </row>
    <row r="25" spans="9:18" x14ac:dyDescent="0.35">
      <c r="K25">
        <v>-2</v>
      </c>
      <c r="L25">
        <v>1</v>
      </c>
      <c r="M25">
        <v>-3</v>
      </c>
    </row>
    <row r="26" spans="9:18" x14ac:dyDescent="0.35">
      <c r="K26">
        <v>1</v>
      </c>
      <c r="L26">
        <v>-1</v>
      </c>
      <c r="M26">
        <v>2</v>
      </c>
    </row>
    <row r="29" spans="9:18" s="8" customFormat="1" x14ac:dyDescent="0.35"/>
    <row r="34" spans="14:16" x14ac:dyDescent="0.35">
      <c r="N34" s="13">
        <v>5</v>
      </c>
      <c r="O34" s="13">
        <v>2</v>
      </c>
    </row>
    <row r="35" spans="14:16" x14ac:dyDescent="0.35">
      <c r="N35" s="13">
        <v>7</v>
      </c>
      <c r="O35" s="13">
        <v>1</v>
      </c>
    </row>
    <row r="44" spans="14:16" x14ac:dyDescent="0.35">
      <c r="N44" s="4">
        <v>6</v>
      </c>
      <c r="O44" s="4">
        <v>4</v>
      </c>
      <c r="P44" s="4">
        <v>2</v>
      </c>
    </row>
    <row r="45" spans="14:16" x14ac:dyDescent="0.35">
      <c r="N45" s="4">
        <v>3</v>
      </c>
      <c r="O45" s="4">
        <v>5</v>
      </c>
      <c r="P45" s="4">
        <v>3</v>
      </c>
    </row>
    <row r="46" spans="14:16" x14ac:dyDescent="0.35">
      <c r="N46" s="4">
        <v>2</v>
      </c>
      <c r="O46" s="4">
        <v>3</v>
      </c>
      <c r="P46" s="4">
        <v>4</v>
      </c>
    </row>
    <row r="51" spans="9:17" s="8" customFormat="1" x14ac:dyDescent="0.35"/>
    <row r="55" spans="9:17" x14ac:dyDescent="0.35">
      <c r="J55" s="16" t="s">
        <v>39</v>
      </c>
      <c r="K55" s="14">
        <v>1</v>
      </c>
      <c r="L55" s="14">
        <v>-1</v>
      </c>
      <c r="M55" s="14">
        <v>-2</v>
      </c>
      <c r="P55" s="16" t="s">
        <v>42</v>
      </c>
      <c r="Q55" s="15">
        <v>0</v>
      </c>
    </row>
    <row r="56" spans="9:17" x14ac:dyDescent="0.35">
      <c r="K56" s="14">
        <v>3</v>
      </c>
      <c r="L56" s="14">
        <v>0</v>
      </c>
      <c r="M56" s="14">
        <v>-1</v>
      </c>
      <c r="Q56" s="15">
        <v>7</v>
      </c>
    </row>
    <row r="57" spans="9:17" x14ac:dyDescent="0.35">
      <c r="K57" s="14">
        <v>0</v>
      </c>
      <c r="L57" s="14">
        <v>-1</v>
      </c>
      <c r="M57" s="14">
        <v>3</v>
      </c>
      <c r="Q57" s="15">
        <v>7</v>
      </c>
    </row>
    <row r="60" spans="9:17" x14ac:dyDescent="0.35">
      <c r="I60" s="29" t="s">
        <v>45</v>
      </c>
      <c r="J60" s="29"/>
    </row>
    <row r="61" spans="9:17" x14ac:dyDescent="0.35">
      <c r="J61" s="11" t="s">
        <v>40</v>
      </c>
      <c r="K61" s="10"/>
      <c r="L61" s="10"/>
      <c r="M61" s="17"/>
    </row>
    <row r="62" spans="9:17" x14ac:dyDescent="0.35">
      <c r="K62" s="10"/>
      <c r="L62" s="10"/>
      <c r="M62" s="17"/>
    </row>
    <row r="63" spans="9:17" x14ac:dyDescent="0.35">
      <c r="K63" s="17"/>
      <c r="L63" s="17"/>
      <c r="M63" s="17"/>
    </row>
    <row r="73" spans="9:11" x14ac:dyDescent="0.35">
      <c r="I73" s="29" t="s">
        <v>44</v>
      </c>
      <c r="J73" s="30"/>
      <c r="K73" s="30"/>
    </row>
    <row r="74" spans="9:11" x14ac:dyDescent="0.35">
      <c r="K74" s="12" t="s">
        <v>43</v>
      </c>
    </row>
  </sheetData>
  <mergeCells count="4">
    <mergeCell ref="I73:K73"/>
    <mergeCell ref="I23:J23"/>
    <mergeCell ref="J5:K5"/>
    <mergeCell ref="I60:J60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CB71D-ACB3-4B3C-AD94-8BA6687B4BA5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K1:K15"/>
  <sheetViews>
    <sheetView workbookViewId="0">
      <selection activeCell="N12" sqref="N12"/>
    </sheetView>
  </sheetViews>
  <sheetFormatPr defaultRowHeight="14.5" x14ac:dyDescent="0.35"/>
  <sheetData>
    <row r="1" spans="11:11" x14ac:dyDescent="0.35">
      <c r="K1" s="2" t="s">
        <v>0</v>
      </c>
    </row>
    <row r="2" spans="11:11" x14ac:dyDescent="0.35">
      <c r="K2" s="1">
        <v>82</v>
      </c>
    </row>
    <row r="3" spans="11:11" x14ac:dyDescent="0.35">
      <c r="K3" s="1">
        <v>93</v>
      </c>
    </row>
    <row r="4" spans="11:11" x14ac:dyDescent="0.35">
      <c r="K4" s="1">
        <v>91</v>
      </c>
    </row>
    <row r="5" spans="11:11" x14ac:dyDescent="0.35">
      <c r="K5" s="1">
        <v>69</v>
      </c>
    </row>
    <row r="6" spans="11:11" x14ac:dyDescent="0.35">
      <c r="K6" s="1">
        <v>96</v>
      </c>
    </row>
    <row r="7" spans="11:11" x14ac:dyDescent="0.35">
      <c r="K7" s="1">
        <v>61</v>
      </c>
    </row>
    <row r="8" spans="11:11" x14ac:dyDescent="0.35">
      <c r="K8" s="1">
        <v>88</v>
      </c>
    </row>
    <row r="9" spans="11:11" x14ac:dyDescent="0.35">
      <c r="K9" s="1">
        <v>58</v>
      </c>
    </row>
    <row r="10" spans="11:11" x14ac:dyDescent="0.35">
      <c r="K10" s="1">
        <v>59</v>
      </c>
    </row>
    <row r="11" spans="11:11" x14ac:dyDescent="0.35">
      <c r="K11" s="1">
        <v>100</v>
      </c>
    </row>
    <row r="12" spans="11:11" x14ac:dyDescent="0.35">
      <c r="K12" s="1">
        <v>93</v>
      </c>
    </row>
    <row r="13" spans="11:11" x14ac:dyDescent="0.35">
      <c r="K13" s="1">
        <v>71</v>
      </c>
    </row>
    <row r="14" spans="11:11" x14ac:dyDescent="0.35">
      <c r="K14" s="1">
        <v>78</v>
      </c>
    </row>
    <row r="15" spans="11:11" x14ac:dyDescent="0.35">
      <c r="K15" s="1">
        <v>98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N1:Z19"/>
  <sheetViews>
    <sheetView topLeftCell="I1" zoomScale="76" zoomScaleNormal="120" workbookViewId="0">
      <selection activeCell="V23" sqref="V23"/>
    </sheetView>
  </sheetViews>
  <sheetFormatPr defaultRowHeight="14.5" x14ac:dyDescent="0.35"/>
  <cols>
    <col min="13" max="13" width="16" customWidth="1"/>
    <col min="14" max="14" width="10" customWidth="1"/>
    <col min="15" max="15" width="10.453125" customWidth="1"/>
    <col min="16" max="16" width="10" customWidth="1"/>
    <col min="18" max="18" width="18.90625" customWidth="1"/>
  </cols>
  <sheetData>
    <row r="1" spans="14:26" x14ac:dyDescent="0.35">
      <c r="N1" s="2" t="s">
        <v>1</v>
      </c>
      <c r="O1" s="2" t="s">
        <v>2</v>
      </c>
      <c r="P1" s="2" t="s">
        <v>3</v>
      </c>
    </row>
    <row r="2" spans="14:26" x14ac:dyDescent="0.35">
      <c r="N2" s="1">
        <v>42</v>
      </c>
      <c r="O2" s="1">
        <v>69</v>
      </c>
      <c r="P2" s="1">
        <v>35</v>
      </c>
    </row>
    <row r="3" spans="14:26" x14ac:dyDescent="0.35">
      <c r="N3" s="1">
        <v>53</v>
      </c>
      <c r="O3" s="1">
        <v>54</v>
      </c>
      <c r="P3" s="1">
        <v>40</v>
      </c>
    </row>
    <row r="4" spans="14:26" x14ac:dyDescent="0.35">
      <c r="N4" s="1">
        <v>49</v>
      </c>
      <c r="O4" s="1">
        <v>58</v>
      </c>
      <c r="P4" s="1">
        <v>53</v>
      </c>
    </row>
    <row r="5" spans="14:26" x14ac:dyDescent="0.35">
      <c r="N5" s="1">
        <v>53</v>
      </c>
      <c r="O5" s="1">
        <v>64</v>
      </c>
      <c r="P5" s="1">
        <v>42</v>
      </c>
      <c r="T5" t="s">
        <v>52</v>
      </c>
    </row>
    <row r="6" spans="14:26" x14ac:dyDescent="0.35">
      <c r="N6" s="1">
        <v>43</v>
      </c>
      <c r="O6" s="1">
        <v>64</v>
      </c>
      <c r="P6" s="1">
        <v>50</v>
      </c>
    </row>
    <row r="7" spans="14:26" ht="15" thickBot="1" x14ac:dyDescent="0.4">
      <c r="N7" s="1">
        <v>44</v>
      </c>
      <c r="O7" s="1">
        <v>55</v>
      </c>
      <c r="P7" s="1">
        <v>39</v>
      </c>
      <c r="T7" t="s">
        <v>53</v>
      </c>
    </row>
    <row r="8" spans="14:26" x14ac:dyDescent="0.35">
      <c r="N8" s="1">
        <v>45</v>
      </c>
      <c r="O8" s="1">
        <v>56</v>
      </c>
      <c r="P8" s="1">
        <v>55</v>
      </c>
      <c r="T8" s="19" t="s">
        <v>54</v>
      </c>
      <c r="U8" s="19" t="s">
        <v>55</v>
      </c>
      <c r="V8" s="19" t="s">
        <v>56</v>
      </c>
      <c r="W8" s="19" t="s">
        <v>57</v>
      </c>
      <c r="X8" s="19" t="s">
        <v>58</v>
      </c>
    </row>
    <row r="9" spans="14:26" x14ac:dyDescent="0.35">
      <c r="N9" s="1">
        <v>52</v>
      </c>
      <c r="O9" s="1"/>
      <c r="P9" s="1">
        <v>39</v>
      </c>
      <c r="T9" t="s">
        <v>1</v>
      </c>
      <c r="U9">
        <v>9</v>
      </c>
      <c r="V9">
        <v>435</v>
      </c>
      <c r="W9">
        <v>48.333333333333336</v>
      </c>
      <c r="X9">
        <v>23.5</v>
      </c>
    </row>
    <row r="10" spans="14:26" x14ac:dyDescent="0.35">
      <c r="N10" s="1">
        <v>54</v>
      </c>
      <c r="O10" s="1"/>
      <c r="P10" s="1">
        <v>40</v>
      </c>
      <c r="T10" t="s">
        <v>2</v>
      </c>
      <c r="U10">
        <v>7</v>
      </c>
      <c r="V10">
        <v>420</v>
      </c>
      <c r="W10">
        <v>60</v>
      </c>
      <c r="X10">
        <v>32.333333333333336</v>
      </c>
    </row>
    <row r="11" spans="14:26" ht="15" thickBot="1" x14ac:dyDescent="0.4">
      <c r="T11" s="18" t="s">
        <v>3</v>
      </c>
      <c r="U11" s="18">
        <v>9</v>
      </c>
      <c r="V11" s="18">
        <v>393</v>
      </c>
      <c r="W11" s="18">
        <v>43.666666666666664</v>
      </c>
      <c r="X11" s="18">
        <v>50.5</v>
      </c>
    </row>
    <row r="14" spans="14:26" ht="15" thickBot="1" x14ac:dyDescent="0.4">
      <c r="T14" t="s">
        <v>59</v>
      </c>
    </row>
    <row r="15" spans="14:26" x14ac:dyDescent="0.35">
      <c r="T15" s="19" t="s">
        <v>60</v>
      </c>
      <c r="U15" s="19" t="s">
        <v>61</v>
      </c>
      <c r="V15" s="19" t="s">
        <v>62</v>
      </c>
      <c r="W15" s="19" t="s">
        <v>63</v>
      </c>
      <c r="X15" s="19" t="s">
        <v>64</v>
      </c>
      <c r="Y15" s="19" t="s">
        <v>65</v>
      </c>
      <c r="Z15" s="19" t="s">
        <v>66</v>
      </c>
    </row>
    <row r="16" spans="14:26" x14ac:dyDescent="0.35">
      <c r="T16" t="s">
        <v>67</v>
      </c>
      <c r="U16">
        <v>1085.8400000000001</v>
      </c>
      <c r="V16">
        <v>2</v>
      </c>
      <c r="W16">
        <v>542.92000000000007</v>
      </c>
      <c r="X16">
        <v>15.196234096692114</v>
      </c>
      <c r="Y16">
        <v>7.1563578071762569E-5</v>
      </c>
      <c r="Z16">
        <v>3.4433567793667246</v>
      </c>
    </row>
    <row r="17" spans="20:26" x14ac:dyDescent="0.35">
      <c r="T17" t="s">
        <v>68</v>
      </c>
      <c r="U17">
        <v>786</v>
      </c>
      <c r="V17">
        <v>22</v>
      </c>
      <c r="W17">
        <v>35.727272727272727</v>
      </c>
    </row>
    <row r="19" spans="20:26" ht="15" thickBot="1" x14ac:dyDescent="0.4">
      <c r="T19" s="18" t="s">
        <v>69</v>
      </c>
      <c r="U19" s="18">
        <v>1871.8400000000001</v>
      </c>
      <c r="V19" s="18">
        <v>24</v>
      </c>
      <c r="W19" s="18"/>
      <c r="X19" s="18"/>
      <c r="Y19" s="18"/>
      <c r="Z19" s="18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M1:V48"/>
  <sheetViews>
    <sheetView zoomScale="50" zoomScaleNormal="50" workbookViewId="0">
      <selection activeCell="X33" sqref="X33"/>
    </sheetView>
  </sheetViews>
  <sheetFormatPr defaultRowHeight="14.5" x14ac:dyDescent="0.35"/>
  <cols>
    <col min="19" max="19" width="16.26953125" customWidth="1"/>
  </cols>
  <sheetData>
    <row r="1" spans="13:16" x14ac:dyDescent="0.35">
      <c r="N1" s="2" t="s">
        <v>4</v>
      </c>
      <c r="O1" s="2" t="s">
        <v>5</v>
      </c>
      <c r="P1" s="2" t="s">
        <v>6</v>
      </c>
    </row>
    <row r="2" spans="13:16" x14ac:dyDescent="0.35">
      <c r="M2" s="23" t="s">
        <v>7</v>
      </c>
      <c r="N2" s="3">
        <v>19</v>
      </c>
      <c r="O2" s="3">
        <v>8</v>
      </c>
      <c r="P2" s="3">
        <v>21</v>
      </c>
    </row>
    <row r="3" spans="13:16" x14ac:dyDescent="0.35">
      <c r="M3" s="24"/>
      <c r="N3" s="3">
        <v>18</v>
      </c>
      <c r="O3" s="3">
        <v>10</v>
      </c>
      <c r="P3" s="3">
        <v>31</v>
      </c>
    </row>
    <row r="4" spans="13:16" x14ac:dyDescent="0.35">
      <c r="M4" s="24"/>
      <c r="N4" s="3">
        <v>25</v>
      </c>
      <c r="O4" s="3">
        <v>10</v>
      </c>
      <c r="P4" s="3">
        <v>26</v>
      </c>
    </row>
    <row r="5" spans="13:16" x14ac:dyDescent="0.35">
      <c r="M5" s="24"/>
      <c r="N5" s="3">
        <v>20</v>
      </c>
      <c r="O5" s="3">
        <v>18</v>
      </c>
      <c r="P5" s="3">
        <v>28</v>
      </c>
    </row>
    <row r="6" spans="13:16" x14ac:dyDescent="0.35">
      <c r="M6" s="24"/>
      <c r="N6" s="3">
        <v>17</v>
      </c>
      <c r="O6" s="3">
        <v>7</v>
      </c>
      <c r="P6" s="3">
        <v>14</v>
      </c>
    </row>
    <row r="7" spans="13:16" x14ac:dyDescent="0.35">
      <c r="M7" s="25"/>
      <c r="N7" s="3">
        <v>21</v>
      </c>
      <c r="O7" s="3">
        <v>16</v>
      </c>
      <c r="P7" s="3">
        <v>24</v>
      </c>
    </row>
    <row r="8" spans="13:16" x14ac:dyDescent="0.35">
      <c r="M8" s="26" t="s">
        <v>8</v>
      </c>
      <c r="N8" s="4">
        <v>15</v>
      </c>
      <c r="O8" s="4">
        <v>23</v>
      </c>
      <c r="P8" s="4">
        <v>31</v>
      </c>
    </row>
    <row r="9" spans="13:16" x14ac:dyDescent="0.35">
      <c r="M9" s="27"/>
      <c r="N9" s="4">
        <v>28</v>
      </c>
      <c r="O9" s="4">
        <v>32</v>
      </c>
      <c r="P9" s="4">
        <v>31</v>
      </c>
    </row>
    <row r="10" spans="13:16" x14ac:dyDescent="0.35">
      <c r="M10" s="27"/>
      <c r="N10" s="4">
        <v>17</v>
      </c>
      <c r="O10" s="4">
        <v>26</v>
      </c>
      <c r="P10" s="4">
        <v>26</v>
      </c>
    </row>
    <row r="11" spans="13:16" x14ac:dyDescent="0.35">
      <c r="M11" s="27"/>
      <c r="N11" s="4">
        <v>14</v>
      </c>
      <c r="O11" s="4">
        <v>16</v>
      </c>
      <c r="P11" s="4">
        <v>20</v>
      </c>
    </row>
    <row r="12" spans="13:16" x14ac:dyDescent="0.35">
      <c r="M12" s="27"/>
      <c r="N12" s="4">
        <v>17</v>
      </c>
      <c r="O12" s="4">
        <v>27</v>
      </c>
      <c r="P12" s="4">
        <v>14</v>
      </c>
    </row>
    <row r="13" spans="13:16" x14ac:dyDescent="0.35">
      <c r="M13" s="28"/>
      <c r="N13" s="4">
        <v>13</v>
      </c>
      <c r="O13" s="4">
        <v>18</v>
      </c>
      <c r="P13" s="4">
        <v>9</v>
      </c>
    </row>
    <row r="19" spans="16:20" x14ac:dyDescent="0.35">
      <c r="P19" t="s">
        <v>70</v>
      </c>
    </row>
    <row r="21" spans="16:20" x14ac:dyDescent="0.35">
      <c r="P21" t="s">
        <v>53</v>
      </c>
      <c r="Q21" t="s">
        <v>4</v>
      </c>
      <c r="R21" t="s">
        <v>5</v>
      </c>
      <c r="S21" t="s">
        <v>6</v>
      </c>
      <c r="T21" t="s">
        <v>69</v>
      </c>
    </row>
    <row r="22" spans="16:20" ht="15" thickBot="1" x14ac:dyDescent="0.4">
      <c r="P22" s="21" t="s">
        <v>7</v>
      </c>
      <c r="Q22" s="21"/>
      <c r="R22" s="21"/>
      <c r="S22" s="21"/>
      <c r="T22" s="21"/>
    </row>
    <row r="23" spans="16:20" x14ac:dyDescent="0.35">
      <c r="P23" t="s">
        <v>55</v>
      </c>
      <c r="Q23">
        <v>6</v>
      </c>
      <c r="R23">
        <v>6</v>
      </c>
      <c r="S23">
        <v>6</v>
      </c>
      <c r="T23">
        <v>18</v>
      </c>
    </row>
    <row r="24" spans="16:20" x14ac:dyDescent="0.35">
      <c r="P24" t="s">
        <v>56</v>
      </c>
      <c r="Q24">
        <v>120</v>
      </c>
      <c r="R24">
        <v>69</v>
      </c>
      <c r="S24">
        <v>144</v>
      </c>
      <c r="T24">
        <v>333</v>
      </c>
    </row>
    <row r="25" spans="16:20" x14ac:dyDescent="0.35">
      <c r="P25" t="s">
        <v>57</v>
      </c>
      <c r="Q25">
        <v>20</v>
      </c>
      <c r="R25">
        <v>11.5</v>
      </c>
      <c r="S25">
        <v>24</v>
      </c>
      <c r="T25">
        <v>18.5</v>
      </c>
    </row>
    <row r="26" spans="16:20" x14ac:dyDescent="0.35">
      <c r="P26" t="s">
        <v>58</v>
      </c>
      <c r="Q26">
        <v>8</v>
      </c>
      <c r="R26">
        <v>19.899999999999999</v>
      </c>
      <c r="S26">
        <v>35.6</v>
      </c>
      <c r="T26">
        <v>47.441176470588232</v>
      </c>
    </row>
    <row r="28" spans="16:20" ht="15" thickBot="1" x14ac:dyDescent="0.4">
      <c r="P28" s="21" t="s">
        <v>8</v>
      </c>
      <c r="Q28" s="21"/>
      <c r="R28" s="21"/>
      <c r="S28" s="21"/>
      <c r="T28" s="21"/>
    </row>
    <row r="29" spans="16:20" x14ac:dyDescent="0.35">
      <c r="P29" t="s">
        <v>55</v>
      </c>
      <c r="Q29">
        <v>6</v>
      </c>
      <c r="R29">
        <v>6</v>
      </c>
      <c r="S29">
        <v>6</v>
      </c>
      <c r="T29">
        <v>18</v>
      </c>
    </row>
    <row r="30" spans="16:20" x14ac:dyDescent="0.35">
      <c r="P30" t="s">
        <v>56</v>
      </c>
      <c r="Q30">
        <v>104</v>
      </c>
      <c r="R30">
        <v>142</v>
      </c>
      <c r="S30">
        <v>131</v>
      </c>
      <c r="T30">
        <v>377</v>
      </c>
    </row>
    <row r="31" spans="16:20" x14ac:dyDescent="0.35">
      <c r="P31" t="s">
        <v>57</v>
      </c>
      <c r="Q31">
        <v>17.333333333333332</v>
      </c>
      <c r="R31">
        <v>23.666666666666668</v>
      </c>
      <c r="S31">
        <v>21.833333333333332</v>
      </c>
      <c r="T31">
        <v>20.944444444444443</v>
      </c>
    </row>
    <row r="32" spans="16:20" x14ac:dyDescent="0.35">
      <c r="P32" t="s">
        <v>58</v>
      </c>
      <c r="Q32">
        <v>29.866666666666653</v>
      </c>
      <c r="R32">
        <v>35.466666666666697</v>
      </c>
      <c r="S32">
        <v>82.966666666666697</v>
      </c>
      <c r="T32">
        <v>51.114379084967311</v>
      </c>
    </row>
    <row r="34" spans="16:22" ht="15" thickBot="1" x14ac:dyDescent="0.4">
      <c r="P34" s="21" t="s">
        <v>69</v>
      </c>
      <c r="Q34" s="21"/>
      <c r="R34" s="21"/>
      <c r="S34" s="21"/>
    </row>
    <row r="35" spans="16:22" x14ac:dyDescent="0.35">
      <c r="P35" t="s">
        <v>55</v>
      </c>
      <c r="Q35">
        <v>12</v>
      </c>
      <c r="R35">
        <v>12</v>
      </c>
      <c r="S35">
        <v>12</v>
      </c>
    </row>
    <row r="36" spans="16:22" x14ac:dyDescent="0.35">
      <c r="P36" t="s">
        <v>56</v>
      </c>
      <c r="Q36">
        <v>224</v>
      </c>
      <c r="R36">
        <v>211</v>
      </c>
      <c r="S36">
        <v>275</v>
      </c>
    </row>
    <row r="37" spans="16:22" x14ac:dyDescent="0.35">
      <c r="P37" t="s">
        <v>57</v>
      </c>
      <c r="Q37">
        <v>18.666666666666668</v>
      </c>
      <c r="R37">
        <v>17.583333333333332</v>
      </c>
      <c r="S37">
        <v>22.916666666666668</v>
      </c>
    </row>
    <row r="38" spans="16:22" x14ac:dyDescent="0.35">
      <c r="P38" t="s">
        <v>58</v>
      </c>
      <c r="Q38">
        <v>19.151515151515181</v>
      </c>
      <c r="R38">
        <v>65.537878787878768</v>
      </c>
      <c r="S38">
        <v>55.174242424242451</v>
      </c>
    </row>
    <row r="41" spans="16:22" ht="15" thickBot="1" x14ac:dyDescent="0.4">
      <c r="P41" t="s">
        <v>59</v>
      </c>
    </row>
    <row r="42" spans="16:22" x14ac:dyDescent="0.35">
      <c r="P42" s="19" t="s">
        <v>60</v>
      </c>
      <c r="Q42" s="19" t="s">
        <v>61</v>
      </c>
      <c r="R42" s="19" t="s">
        <v>62</v>
      </c>
      <c r="S42" s="19" t="s">
        <v>63</v>
      </c>
      <c r="T42" s="19" t="s">
        <v>64</v>
      </c>
      <c r="U42" s="19" t="s">
        <v>65</v>
      </c>
      <c r="V42" s="19" t="s">
        <v>66</v>
      </c>
    </row>
    <row r="43" spans="16:22" x14ac:dyDescent="0.35">
      <c r="P43" t="s">
        <v>71</v>
      </c>
      <c r="Q43">
        <v>53.777777777777828</v>
      </c>
      <c r="R43">
        <v>1</v>
      </c>
      <c r="S43">
        <v>53.777777777777828</v>
      </c>
      <c r="T43">
        <v>1.5234497954044712</v>
      </c>
      <c r="U43">
        <v>0.22667976420856104</v>
      </c>
      <c r="V43">
        <v>4.1708767857666915</v>
      </c>
    </row>
    <row r="44" spans="16:22" x14ac:dyDescent="0.35">
      <c r="P44" t="s">
        <v>72</v>
      </c>
      <c r="Q44">
        <v>190.72222222222217</v>
      </c>
      <c r="R44">
        <v>2</v>
      </c>
      <c r="S44">
        <v>95.361111111111086</v>
      </c>
      <c r="T44">
        <v>2.7014479068303427</v>
      </c>
      <c r="U44">
        <v>8.3413628919662183E-2</v>
      </c>
      <c r="V44">
        <v>3.3158295010135221</v>
      </c>
    </row>
    <row r="45" spans="16:22" x14ac:dyDescent="0.35">
      <c r="P45" t="s">
        <v>73</v>
      </c>
      <c r="Q45">
        <v>425.72222222222217</v>
      </c>
      <c r="R45">
        <v>2</v>
      </c>
      <c r="S45">
        <v>212.86111111111109</v>
      </c>
      <c r="T45">
        <v>6.0300598048473404</v>
      </c>
      <c r="U45">
        <v>6.2916024075608881E-3</v>
      </c>
      <c r="V45">
        <v>3.3158295010135221</v>
      </c>
    </row>
    <row r="46" spans="16:22" x14ac:dyDescent="0.35">
      <c r="P46" t="s">
        <v>74</v>
      </c>
      <c r="Q46">
        <v>1059</v>
      </c>
      <c r="R46">
        <v>30</v>
      </c>
      <c r="S46">
        <v>35.299999999999997</v>
      </c>
    </row>
    <row r="48" spans="16:22" ht="15" thickBot="1" x14ac:dyDescent="0.4">
      <c r="P48" s="18" t="s">
        <v>69</v>
      </c>
      <c r="Q48" s="18">
        <v>1729.2222222222222</v>
      </c>
      <c r="R48" s="18">
        <v>35</v>
      </c>
      <c r="S48" s="18"/>
      <c r="T48" s="18"/>
      <c r="U48" s="18"/>
      <c r="V48" s="18"/>
    </row>
  </sheetData>
  <mergeCells count="2">
    <mergeCell ref="M2:M7"/>
    <mergeCell ref="M8:M1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J1:M7"/>
  <sheetViews>
    <sheetView zoomScale="99" workbookViewId="0">
      <selection activeCell="J17" sqref="J17"/>
    </sheetView>
  </sheetViews>
  <sheetFormatPr defaultRowHeight="14.5" x14ac:dyDescent="0.35"/>
  <sheetData>
    <row r="1" spans="10:13" x14ac:dyDescent="0.35">
      <c r="K1" s="2" t="s">
        <v>4</v>
      </c>
      <c r="L1" s="2" t="s">
        <v>5</v>
      </c>
      <c r="M1" s="2" t="s">
        <v>6</v>
      </c>
    </row>
    <row r="2" spans="10:13" x14ac:dyDescent="0.35">
      <c r="J2" s="5">
        <v>1</v>
      </c>
      <c r="K2" s="1">
        <v>19</v>
      </c>
      <c r="L2" s="1">
        <v>8</v>
      </c>
      <c r="M2" s="1">
        <v>21</v>
      </c>
    </row>
    <row r="3" spans="10:13" x14ac:dyDescent="0.35">
      <c r="J3" s="5">
        <v>2</v>
      </c>
      <c r="K3" s="1">
        <v>18</v>
      </c>
      <c r="L3" s="1">
        <v>10</v>
      </c>
      <c r="M3" s="1">
        <v>31</v>
      </c>
    </row>
    <row r="4" spans="10:13" x14ac:dyDescent="0.35">
      <c r="J4" s="5">
        <v>3</v>
      </c>
      <c r="K4" s="1">
        <v>25</v>
      </c>
      <c r="L4" s="1">
        <v>10</v>
      </c>
      <c r="M4" s="1">
        <v>26</v>
      </c>
    </row>
    <row r="5" spans="10:13" x14ac:dyDescent="0.35">
      <c r="J5" s="5">
        <v>4</v>
      </c>
      <c r="K5" s="1">
        <v>20</v>
      </c>
      <c r="L5" s="1">
        <v>18</v>
      </c>
      <c r="M5" s="1">
        <v>28</v>
      </c>
    </row>
    <row r="6" spans="10:13" x14ac:dyDescent="0.35">
      <c r="J6" s="5">
        <v>5</v>
      </c>
      <c r="K6" s="1">
        <v>17</v>
      </c>
      <c r="L6" s="1">
        <v>7</v>
      </c>
      <c r="M6" s="1">
        <v>14</v>
      </c>
    </row>
    <row r="7" spans="10:13" x14ac:dyDescent="0.35">
      <c r="J7" s="5">
        <v>6</v>
      </c>
      <c r="K7" s="1">
        <v>21</v>
      </c>
      <c r="L7" s="1">
        <v>16</v>
      </c>
      <c r="M7" s="1">
        <v>24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L1:N8"/>
  <sheetViews>
    <sheetView tabSelected="1" topLeftCell="I2" zoomScale="62" workbookViewId="0">
      <selection activeCell="S7" sqref="P7:S14"/>
    </sheetView>
  </sheetViews>
  <sheetFormatPr defaultRowHeight="14.5" x14ac:dyDescent="0.35"/>
  <cols>
    <col min="12" max="12" width="20" customWidth="1"/>
    <col min="13" max="13" width="17.453125" customWidth="1"/>
  </cols>
  <sheetData>
    <row r="1" spans="12:14" x14ac:dyDescent="0.35">
      <c r="M1" s="2" t="s">
        <v>17</v>
      </c>
      <c r="N1" s="2" t="s">
        <v>16</v>
      </c>
    </row>
    <row r="2" spans="12:14" x14ac:dyDescent="0.35">
      <c r="M2" s="1">
        <v>26</v>
      </c>
      <c r="N2" s="1">
        <v>23</v>
      </c>
    </row>
    <row r="3" spans="12:14" x14ac:dyDescent="0.35">
      <c r="M3" s="1">
        <v>25</v>
      </c>
      <c r="N3" s="1">
        <v>30</v>
      </c>
    </row>
    <row r="4" spans="12:14" x14ac:dyDescent="0.35">
      <c r="M4" s="1">
        <v>43</v>
      </c>
      <c r="N4" s="1">
        <v>18</v>
      </c>
    </row>
    <row r="5" spans="12:14" x14ac:dyDescent="0.35">
      <c r="M5" s="1">
        <v>34</v>
      </c>
      <c r="N5" s="1">
        <v>25</v>
      </c>
    </row>
    <row r="6" spans="12:14" x14ac:dyDescent="0.35">
      <c r="M6" s="1">
        <v>18</v>
      </c>
      <c r="N6" s="1">
        <v>28</v>
      </c>
    </row>
    <row r="7" spans="12:14" x14ac:dyDescent="0.35">
      <c r="M7" s="1">
        <v>52</v>
      </c>
      <c r="N7" s="1"/>
    </row>
    <row r="8" spans="12:14" x14ac:dyDescent="0.35">
      <c r="L8" s="20" t="s">
        <v>51</v>
      </c>
      <c r="M8" s="20">
        <f>_xlfn.VAR.S(M2:M7)</f>
        <v>160</v>
      </c>
      <c r="N8" s="20">
        <f>_xlfn.VAR.S(N2:N7)</f>
        <v>21.700000000000045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M1:N7"/>
  <sheetViews>
    <sheetView topLeftCell="A7" workbookViewId="0">
      <selection activeCell="P24" sqref="M11:P24"/>
    </sheetView>
  </sheetViews>
  <sheetFormatPr defaultRowHeight="14.5" x14ac:dyDescent="0.35"/>
  <cols>
    <col min="13" max="13" width="16.1796875" customWidth="1"/>
    <col min="14" max="14" width="16.36328125" customWidth="1"/>
  </cols>
  <sheetData>
    <row r="1" spans="13:14" x14ac:dyDescent="0.35">
      <c r="M1" s="2" t="s">
        <v>17</v>
      </c>
      <c r="N1" s="2" t="s">
        <v>16</v>
      </c>
    </row>
    <row r="2" spans="13:14" x14ac:dyDescent="0.35">
      <c r="M2" s="1">
        <v>26</v>
      </c>
      <c r="N2" s="1">
        <v>23</v>
      </c>
    </row>
    <row r="3" spans="13:14" x14ac:dyDescent="0.35">
      <c r="M3" s="1">
        <v>25</v>
      </c>
      <c r="N3" s="1">
        <v>30</v>
      </c>
    </row>
    <row r="4" spans="13:14" x14ac:dyDescent="0.35">
      <c r="M4" s="1">
        <v>43</v>
      </c>
      <c r="N4" s="1">
        <v>18</v>
      </c>
    </row>
    <row r="5" spans="13:14" x14ac:dyDescent="0.35">
      <c r="M5" s="1">
        <v>34</v>
      </c>
      <c r="N5" s="1">
        <v>25</v>
      </c>
    </row>
    <row r="6" spans="13:14" x14ac:dyDescent="0.35">
      <c r="M6" s="1">
        <v>18</v>
      </c>
      <c r="N6" s="1">
        <v>28</v>
      </c>
    </row>
    <row r="7" spans="13:14" x14ac:dyDescent="0.35">
      <c r="M7" s="1">
        <v>52</v>
      </c>
      <c r="N7" s="1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N1:W41"/>
  <sheetViews>
    <sheetView topLeftCell="G3" workbookViewId="0">
      <selection activeCell="T21" sqref="P7:T21"/>
    </sheetView>
  </sheetViews>
  <sheetFormatPr defaultRowHeight="14.5" x14ac:dyDescent="0.35"/>
  <cols>
    <col min="17" max="17" width="17.08984375" customWidth="1"/>
    <col min="18" max="18" width="16.6328125" customWidth="1"/>
    <col min="21" max="21" width="11.81640625" bestFit="1" customWidth="1"/>
  </cols>
  <sheetData>
    <row r="1" spans="14:15" x14ac:dyDescent="0.35">
      <c r="N1" s="2" t="s">
        <v>18</v>
      </c>
      <c r="O1" s="2" t="s">
        <v>19</v>
      </c>
    </row>
    <row r="2" spans="14:15" x14ac:dyDescent="0.35">
      <c r="N2" s="1">
        <v>210</v>
      </c>
      <c r="O2" s="1">
        <v>197</v>
      </c>
    </row>
    <row r="3" spans="14:15" x14ac:dyDescent="0.35">
      <c r="N3" s="1">
        <v>205</v>
      </c>
      <c r="O3" s="1">
        <v>195</v>
      </c>
    </row>
    <row r="4" spans="14:15" x14ac:dyDescent="0.35">
      <c r="N4" s="1">
        <v>193</v>
      </c>
      <c r="O4" s="1">
        <v>191</v>
      </c>
    </row>
    <row r="5" spans="14:15" x14ac:dyDescent="0.35">
      <c r="N5" s="1">
        <v>182</v>
      </c>
      <c r="O5" s="1">
        <v>174</v>
      </c>
    </row>
    <row r="6" spans="14:15" x14ac:dyDescent="0.35">
      <c r="N6" s="1">
        <v>259</v>
      </c>
      <c r="O6" s="1">
        <v>236</v>
      </c>
    </row>
    <row r="7" spans="14:15" x14ac:dyDescent="0.35">
      <c r="N7" s="1">
        <v>239</v>
      </c>
      <c r="O7" s="1">
        <v>226</v>
      </c>
    </row>
    <row r="8" spans="14:15" x14ac:dyDescent="0.35">
      <c r="N8" s="1">
        <v>164</v>
      </c>
      <c r="O8" s="1">
        <v>157</v>
      </c>
    </row>
    <row r="9" spans="14:15" x14ac:dyDescent="0.35">
      <c r="N9" s="1">
        <v>197</v>
      </c>
      <c r="O9" s="1">
        <v>196</v>
      </c>
    </row>
    <row r="10" spans="14:15" x14ac:dyDescent="0.35">
      <c r="N10" s="1">
        <v>222</v>
      </c>
      <c r="O10" s="1">
        <v>201</v>
      </c>
    </row>
    <row r="11" spans="14:15" x14ac:dyDescent="0.35">
      <c r="N11" s="1">
        <v>211</v>
      </c>
      <c r="O11" s="1">
        <v>196</v>
      </c>
    </row>
    <row r="12" spans="14:15" x14ac:dyDescent="0.35">
      <c r="N12" s="1">
        <v>187</v>
      </c>
      <c r="O12" s="1">
        <v>181</v>
      </c>
    </row>
    <row r="13" spans="14:15" x14ac:dyDescent="0.35">
      <c r="N13" s="1">
        <v>175</v>
      </c>
      <c r="O13" s="1">
        <v>164</v>
      </c>
    </row>
    <row r="14" spans="14:15" x14ac:dyDescent="0.35">
      <c r="N14" s="1">
        <v>186</v>
      </c>
      <c r="O14" s="1">
        <v>181</v>
      </c>
    </row>
    <row r="15" spans="14:15" x14ac:dyDescent="0.35">
      <c r="N15" s="1">
        <v>243</v>
      </c>
      <c r="O15" s="1">
        <v>229</v>
      </c>
    </row>
    <row r="16" spans="14:15" x14ac:dyDescent="0.35">
      <c r="N16" s="1">
        <v>246</v>
      </c>
      <c r="O16" s="1">
        <v>231</v>
      </c>
    </row>
    <row r="29" spans="21:23" ht="15" thickBot="1" x14ac:dyDescent="0.4"/>
    <row r="30" spans="21:23" x14ac:dyDescent="0.35">
      <c r="U30" s="19"/>
      <c r="V30" s="19"/>
      <c r="W30" s="19"/>
    </row>
    <row r="41" spans="21:23" ht="15" thickBot="1" x14ac:dyDescent="0.4">
      <c r="U41" s="18"/>
      <c r="V41" s="18"/>
      <c r="W41" s="18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K1:R40"/>
  <sheetViews>
    <sheetView topLeftCell="A27" workbookViewId="0">
      <selection activeCell="K1" sqref="K1:L6"/>
    </sheetView>
  </sheetViews>
  <sheetFormatPr defaultRowHeight="14.5" x14ac:dyDescent="0.35"/>
  <sheetData>
    <row r="1" spans="11:18" ht="15" thickBot="1" x14ac:dyDescent="0.4">
      <c r="K1" s="2" t="s">
        <v>9</v>
      </c>
      <c r="L1" s="2" t="s">
        <v>10</v>
      </c>
    </row>
    <row r="2" spans="11:18" x14ac:dyDescent="0.35">
      <c r="K2" s="1">
        <v>0</v>
      </c>
      <c r="L2" s="1">
        <v>2</v>
      </c>
      <c r="P2" s="19"/>
      <c r="Q2" s="19" t="s">
        <v>9</v>
      </c>
      <c r="R2" s="19" t="s">
        <v>10</v>
      </c>
    </row>
    <row r="3" spans="11:18" x14ac:dyDescent="0.35">
      <c r="K3" s="1">
        <v>10</v>
      </c>
      <c r="L3" s="1">
        <v>12</v>
      </c>
      <c r="P3" t="s">
        <v>9</v>
      </c>
      <c r="Q3">
        <v>1</v>
      </c>
    </row>
    <row r="4" spans="11:18" ht="15" thickBot="1" x14ac:dyDescent="0.4">
      <c r="K4" s="1">
        <v>2</v>
      </c>
      <c r="L4" s="1">
        <v>4</v>
      </c>
      <c r="P4" s="18" t="s">
        <v>10</v>
      </c>
      <c r="Q4" s="18">
        <v>0.99999999999999978</v>
      </c>
      <c r="R4" s="18">
        <v>1</v>
      </c>
    </row>
    <row r="5" spans="11:18" x14ac:dyDescent="0.35">
      <c r="K5" s="1">
        <v>12</v>
      </c>
      <c r="L5" s="1">
        <v>14</v>
      </c>
    </row>
    <row r="6" spans="11:18" x14ac:dyDescent="0.35">
      <c r="K6" s="1">
        <v>6</v>
      </c>
      <c r="L6" s="1">
        <v>8</v>
      </c>
    </row>
    <row r="8" spans="11:18" x14ac:dyDescent="0.35">
      <c r="K8" s="6" t="s">
        <v>11</v>
      </c>
      <c r="N8">
        <f>CORREL(K2:K6,L2:L6)</f>
        <v>0.99999999999999978</v>
      </c>
    </row>
    <row r="14" spans="11:18" s="8" customFormat="1" x14ac:dyDescent="0.35"/>
    <row r="18" spans="11:12" x14ac:dyDescent="0.35">
      <c r="K18" s="2" t="s">
        <v>9</v>
      </c>
      <c r="L18" s="2" t="s">
        <v>12</v>
      </c>
    </row>
    <row r="19" spans="11:12" x14ac:dyDescent="0.35">
      <c r="K19" s="1">
        <v>0</v>
      </c>
      <c r="L19" s="1">
        <v>2</v>
      </c>
    </row>
    <row r="20" spans="11:12" x14ac:dyDescent="0.35">
      <c r="K20" s="1">
        <v>10</v>
      </c>
      <c r="L20" s="1">
        <v>-8</v>
      </c>
    </row>
    <row r="21" spans="11:12" x14ac:dyDescent="0.35">
      <c r="K21" s="1">
        <v>2</v>
      </c>
      <c r="L21" s="1">
        <v>0</v>
      </c>
    </row>
    <row r="22" spans="11:12" x14ac:dyDescent="0.35">
      <c r="K22" s="1">
        <v>12</v>
      </c>
      <c r="L22" s="1">
        <v>-10</v>
      </c>
    </row>
    <row r="23" spans="11:12" x14ac:dyDescent="0.35">
      <c r="K23" s="1">
        <v>6</v>
      </c>
      <c r="L23" s="1">
        <v>-4</v>
      </c>
    </row>
    <row r="25" spans="11:12" x14ac:dyDescent="0.35">
      <c r="K25" s="6" t="s">
        <v>11</v>
      </c>
    </row>
    <row r="32" spans="11:12" s="8" customFormat="1" x14ac:dyDescent="0.35"/>
    <row r="35" spans="11:13" x14ac:dyDescent="0.35">
      <c r="K35" s="2" t="s">
        <v>13</v>
      </c>
      <c r="L35" s="2" t="s">
        <v>14</v>
      </c>
      <c r="M35" s="2" t="s">
        <v>15</v>
      </c>
    </row>
    <row r="36" spans="11:13" x14ac:dyDescent="0.35">
      <c r="K36" s="1">
        <v>0</v>
      </c>
      <c r="L36" s="1">
        <v>2</v>
      </c>
      <c r="M36" s="1">
        <v>2</v>
      </c>
    </row>
    <row r="37" spans="11:13" x14ac:dyDescent="0.35">
      <c r="K37" s="1">
        <v>14</v>
      </c>
      <c r="L37" s="1">
        <v>6</v>
      </c>
      <c r="M37" s="1">
        <v>11</v>
      </c>
    </row>
    <row r="38" spans="11:13" x14ac:dyDescent="0.35">
      <c r="K38" s="1">
        <v>1</v>
      </c>
      <c r="L38" s="1">
        <v>8</v>
      </c>
      <c r="M38" s="1">
        <v>3</v>
      </c>
    </row>
    <row r="39" spans="11:13" x14ac:dyDescent="0.35">
      <c r="K39" s="1">
        <v>10</v>
      </c>
      <c r="L39" s="1">
        <v>5</v>
      </c>
      <c r="M39" s="1">
        <v>13</v>
      </c>
    </row>
    <row r="40" spans="11:13" x14ac:dyDescent="0.35">
      <c r="K40" s="1">
        <v>5</v>
      </c>
      <c r="L40" s="1">
        <v>6</v>
      </c>
      <c r="M40" s="1"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L2</vt:lpstr>
      <vt:lpstr>L3-Descriptive Statistics</vt:lpstr>
      <vt:lpstr>L3-one way ANOVA</vt:lpstr>
      <vt:lpstr>L3-ANOVA two ways with</vt:lpstr>
      <vt:lpstr>L3-ANOVA two ways without</vt:lpstr>
      <vt:lpstr>L4-F test </vt:lpstr>
      <vt:lpstr>L4-t test</vt:lpstr>
      <vt:lpstr>L4 - t test paird</vt:lpstr>
      <vt:lpstr>L5-Correlation</vt:lpstr>
      <vt:lpstr>L5-Regression</vt:lpstr>
      <vt:lpstr>L6-Plots</vt:lpstr>
      <vt:lpstr>L6-Histogram</vt:lpstr>
      <vt:lpstr>L7 - Matrices</vt:lpstr>
      <vt:lpstr>Sheet1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kholoud basalim</cp:lastModifiedBy>
  <dcterms:created xsi:type="dcterms:W3CDTF">2024-01-28T13:59:06Z</dcterms:created>
  <dcterms:modified xsi:type="dcterms:W3CDTF">2026-02-01T09:23:26Z</dcterms:modified>
</cp:coreProperties>
</file>