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35890B2D-A5B8-41B5-9B9C-431A4A18DD41}" xr6:coauthVersionLast="47" xr6:coauthVersionMax="47" xr10:uidLastSave="{00000000-0000-0000-0000-000000000000}"/>
  <bookViews>
    <workbookView xWindow="-108" yWindow="-108" windowWidth="23256" windowHeight="12576" xr2:uid="{93C0684A-2985-4361-84F9-C0BC983954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G28" i="1"/>
  <c r="F28" i="1"/>
  <c r="I27" i="1"/>
  <c r="H27" i="1"/>
  <c r="G27" i="1"/>
  <c r="F27" i="1"/>
  <c r="K26" i="1"/>
  <c r="J26" i="1"/>
  <c r="K25" i="1"/>
  <c r="J25" i="1"/>
  <c r="K24" i="1"/>
  <c r="J24" i="1"/>
  <c r="K23" i="1"/>
  <c r="J23" i="1"/>
  <c r="K22" i="1"/>
  <c r="J22" i="1"/>
  <c r="K21" i="1"/>
  <c r="J21" i="1"/>
  <c r="E16" i="1"/>
  <c r="F16" i="1"/>
  <c r="H14" i="1"/>
  <c r="I14" i="1"/>
  <c r="I13" i="1"/>
  <c r="H13" i="1"/>
  <c r="G14" i="1"/>
  <c r="G13" i="1"/>
  <c r="F14" i="1"/>
  <c r="F13" i="1"/>
  <c r="K7" i="1"/>
  <c r="K8" i="1"/>
  <c r="K9" i="1"/>
  <c r="K10" i="1"/>
  <c r="K11" i="1"/>
  <c r="K12" i="1"/>
  <c r="J7" i="1"/>
  <c r="J8" i="1"/>
  <c r="J9" i="1"/>
  <c r="J10" i="1"/>
  <c r="J11" i="1"/>
  <c r="J12" i="1"/>
</calcChain>
</file>

<file path=xl/sharedStrings.xml><?xml version="1.0" encoding="utf-8"?>
<sst xmlns="http://schemas.openxmlformats.org/spreadsheetml/2006/main" count="33" uniqueCount="18">
  <si>
    <t>الطالبة</t>
  </si>
  <si>
    <t>ليلى</t>
  </si>
  <si>
    <t>سارة</t>
  </si>
  <si>
    <t>مريم</t>
  </si>
  <si>
    <t>ندى</t>
  </si>
  <si>
    <t>هدى</t>
  </si>
  <si>
    <t>رهف</t>
  </si>
  <si>
    <t>اختبار 1</t>
  </si>
  <si>
    <t>اختبار 2</t>
  </si>
  <si>
    <t>اختبار 3</t>
  </si>
  <si>
    <t>اختبار 4</t>
  </si>
  <si>
    <t>المجموع</t>
  </si>
  <si>
    <t>تحليل أداء طالبات في الإختبارات</t>
  </si>
  <si>
    <t>المتوسط</t>
  </si>
  <si>
    <t>أعلى درجة</t>
  </si>
  <si>
    <t>أدنى درجة</t>
  </si>
  <si>
    <t>عدد البيانات</t>
  </si>
  <si>
    <t>عدد الطالبات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</si>
</sst>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sz val="14"/>
      <color theme="1"/>
      <name val="Akhbar MT"/>
      <charset val="178"/>
    </font>
    <font>
      <sz val="16"/>
      <color theme="1"/>
      <name val="Akhbar MT"/>
      <charset val="178"/>
    </font>
    <font>
      <b/>
      <sz val="14"/>
      <color theme="1"/>
      <name val="Akhbar MT"/>
      <charset val="178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عادي" xfId="0" builtinId="0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fill>
        <patternFill patternType="solid">
          <fgColor indexed="64"/>
          <bgColor rgb="FFCCCC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fill>
        <patternFill patternType="solid">
          <fgColor indexed="64"/>
          <bgColor rgb="FFCCCC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fill>
        <patternFill patternType="solid">
          <fgColor indexed="64"/>
          <bgColor rgb="FFCCCC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fill>
        <patternFill patternType="solid">
          <fgColor indexed="64"/>
          <bgColor rgb="FFCCCC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fill>
        <patternFill patternType="solid">
          <fgColor indexed="64"/>
          <bgColor rgb="FFCCCC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numFmt numFmtId="0" formatCode="General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numFmt numFmtId="0" formatCode="General"/>
      <fill>
        <patternFill patternType="solid">
          <fgColor indexed="64"/>
          <bgColor theme="8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fill>
        <patternFill patternType="solid">
          <fgColor indexed="64"/>
          <bgColor rgb="FFCCCC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fill>
        <patternFill patternType="solid">
          <fgColor indexed="64"/>
          <bgColor rgb="FFCCCC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fill>
        <patternFill patternType="solid">
          <fgColor indexed="64"/>
          <bgColor rgb="FFCCCC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fill>
        <patternFill patternType="solid">
          <fgColor indexed="64"/>
          <bgColor rgb="FFCCCC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fill>
        <patternFill patternType="solid">
          <fgColor indexed="64"/>
          <bgColor rgb="FFCCCCFF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khbar MT"/>
        <charset val="178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الطالبة صاحبة أعلى</a:t>
            </a:r>
            <a:r>
              <a:rPr lang="ar-SA" baseline="0"/>
              <a:t> درجات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Sheet1!$E$7:$E$12</c:f>
              <c:strCache>
                <c:ptCount val="6"/>
                <c:pt idx="0">
                  <c:v>ليلى</c:v>
                </c:pt>
                <c:pt idx="1">
                  <c:v>سارة</c:v>
                </c:pt>
                <c:pt idx="2">
                  <c:v>مريم</c:v>
                </c:pt>
                <c:pt idx="3">
                  <c:v>ندى</c:v>
                </c:pt>
                <c:pt idx="4">
                  <c:v>هدى</c:v>
                </c:pt>
                <c:pt idx="5">
                  <c:v>رهف</c:v>
                </c:pt>
              </c:strCache>
            </c:strRef>
          </c:cat>
          <c:val>
            <c:numRef>
              <c:f>Sheet1!$F$7:$F$12</c:f>
              <c:numCache>
                <c:formatCode>General</c:formatCode>
                <c:ptCount val="6"/>
                <c:pt idx="0">
                  <c:v>75</c:v>
                </c:pt>
                <c:pt idx="1">
                  <c:v>50</c:v>
                </c:pt>
                <c:pt idx="2">
                  <c:v>90</c:v>
                </c:pt>
                <c:pt idx="3">
                  <c:v>60</c:v>
                </c:pt>
                <c:pt idx="4">
                  <c:v>40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D7-4372-A38F-B1EFD4D6A2CA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Sheet1!$E$7:$E$12</c:f>
              <c:strCache>
                <c:ptCount val="6"/>
                <c:pt idx="0">
                  <c:v>ليلى</c:v>
                </c:pt>
                <c:pt idx="1">
                  <c:v>سارة</c:v>
                </c:pt>
                <c:pt idx="2">
                  <c:v>مريم</c:v>
                </c:pt>
                <c:pt idx="3">
                  <c:v>ندى</c:v>
                </c:pt>
                <c:pt idx="4">
                  <c:v>هدى</c:v>
                </c:pt>
                <c:pt idx="5">
                  <c:v>رهف</c:v>
                </c:pt>
              </c:strCache>
            </c:strRef>
          </c:cat>
          <c:val>
            <c:numRef>
              <c:f>Sheet1!$G$7:$G$12</c:f>
              <c:numCache>
                <c:formatCode>General</c:formatCode>
                <c:ptCount val="6"/>
                <c:pt idx="0">
                  <c:v>82</c:v>
                </c:pt>
                <c:pt idx="1">
                  <c:v>45</c:v>
                </c:pt>
                <c:pt idx="2">
                  <c:v>88</c:v>
                </c:pt>
                <c:pt idx="3">
                  <c:v>55</c:v>
                </c:pt>
                <c:pt idx="4">
                  <c:v>35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D7-4372-A38F-B1EFD4D6A2CA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Sheet1!$E$7:$E$12</c:f>
              <c:strCache>
                <c:ptCount val="6"/>
                <c:pt idx="0">
                  <c:v>ليلى</c:v>
                </c:pt>
                <c:pt idx="1">
                  <c:v>سارة</c:v>
                </c:pt>
                <c:pt idx="2">
                  <c:v>مريم</c:v>
                </c:pt>
                <c:pt idx="3">
                  <c:v>ندى</c:v>
                </c:pt>
                <c:pt idx="4">
                  <c:v>هدى</c:v>
                </c:pt>
                <c:pt idx="5">
                  <c:v>رهف</c:v>
                </c:pt>
              </c:strCache>
            </c:strRef>
          </c:cat>
          <c:val>
            <c:numRef>
              <c:f>Sheet1!$H$7:$H$12</c:f>
              <c:numCache>
                <c:formatCode>General</c:formatCode>
                <c:ptCount val="6"/>
                <c:pt idx="0">
                  <c:v>90</c:v>
                </c:pt>
                <c:pt idx="1">
                  <c:v>60</c:v>
                </c:pt>
                <c:pt idx="2">
                  <c:v>85</c:v>
                </c:pt>
                <c:pt idx="3">
                  <c:v>48</c:v>
                </c:pt>
                <c:pt idx="4">
                  <c:v>50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D7-4372-A38F-B1EFD4D6A2CA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Sheet1!$E$7:$E$12</c:f>
              <c:strCache>
                <c:ptCount val="6"/>
                <c:pt idx="0">
                  <c:v>ليلى</c:v>
                </c:pt>
                <c:pt idx="1">
                  <c:v>سارة</c:v>
                </c:pt>
                <c:pt idx="2">
                  <c:v>مريم</c:v>
                </c:pt>
                <c:pt idx="3">
                  <c:v>ندى</c:v>
                </c:pt>
                <c:pt idx="4">
                  <c:v>هدى</c:v>
                </c:pt>
                <c:pt idx="5">
                  <c:v>رهف</c:v>
                </c:pt>
              </c:strCache>
            </c:strRef>
          </c:cat>
          <c:val>
            <c:numRef>
              <c:f>Sheet1!$I$7:$I$12</c:f>
              <c:numCache>
                <c:formatCode>General</c:formatCode>
                <c:ptCount val="6"/>
                <c:pt idx="0">
                  <c:v>88</c:v>
                </c:pt>
                <c:pt idx="1">
                  <c:v>70</c:v>
                </c:pt>
                <c:pt idx="2">
                  <c:v>92</c:v>
                </c:pt>
                <c:pt idx="3">
                  <c:v>65</c:v>
                </c:pt>
                <c:pt idx="4">
                  <c:v>55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D7-4372-A38F-B1EFD4D6A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0390223"/>
        <c:axId val="970393103"/>
      </c:barChart>
      <c:catAx>
        <c:axId val="970390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970393103"/>
        <c:crosses val="autoZero"/>
        <c:auto val="1"/>
        <c:lblAlgn val="ctr"/>
        <c:lblOffset val="100"/>
        <c:noMultiLvlLbl val="0"/>
      </c:catAx>
      <c:valAx>
        <c:axId val="97039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970390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117475</xdr:colOff>
      <xdr:row>5</xdr:row>
      <xdr:rowOff>190500</xdr:rowOff>
    </xdr:from>
    <xdr:to>
      <xdr:col>17</xdr:col>
      <xdr:colOff>222250</xdr:colOff>
      <xdr:row>13</xdr:row>
      <xdr:rowOff>304800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2F1662-4829-D6A1-59F9-1056B6B58E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C6E301-5FA1-410A-B969-FAFD7A16FCE6}" name="Table1" displayName="Table1" ref="E6:K14" totalsRowCount="1" headerRowDxfId="37" dataDxfId="35" headerRowBorderDxfId="36" tableBorderDxfId="34" totalsRowBorderDxfId="33">
  <autoFilter ref="E6:K13" xr:uid="{90C6E301-5FA1-410A-B969-FAFD7A16FCE6}"/>
  <tableColumns count="7">
    <tableColumn id="1" xr3:uid="{2CC7C189-750D-4087-A1A8-25EFBD87E1DE}" name="الطالبة" totalsRowLabel="أدنى درجة" dataDxfId="32" totalsRowDxfId="31"/>
    <tableColumn id="2" xr3:uid="{502E1575-DE0E-4283-BAD6-4FE6235BC8AC}" name="اختبار 1" totalsRowFunction="custom" dataDxfId="30" totalsRowDxfId="29">
      <totalsRowFormula>MIN(F7:F12)</totalsRowFormula>
    </tableColumn>
    <tableColumn id="3" xr3:uid="{C6DEF412-7580-4EB4-909D-9E48EF418E5D}" name="اختبار 2" totalsRowFunction="custom" dataDxfId="28" totalsRowDxfId="27">
      <totalsRowFormula>MIN(G7:G12)</totalsRowFormula>
    </tableColumn>
    <tableColumn id="4" xr3:uid="{DC57F123-DFE8-4674-8748-6715CE26886D}" name="اختبار 3" totalsRowFunction="custom" dataDxfId="26" totalsRowDxfId="25">
      <totalsRowFormula>MIN(H7:H12)</totalsRowFormula>
    </tableColumn>
    <tableColumn id="5" xr3:uid="{0B26C6F9-E794-4AA0-A7C4-8C44EB4E27C8}" name="اختبار 4" totalsRowFunction="custom" dataDxfId="24" totalsRowDxfId="23">
      <totalsRowFormula>MIN(I7:I12)</totalsRowFormula>
    </tableColumn>
    <tableColumn id="6" xr3:uid="{FE255D5A-669D-4206-8DBE-BDF88CD18B2D}" name="المجموع" dataDxfId="22" totalsRowDxfId="21">
      <calculatedColumnFormula>SUM(Table1[[#This Row],[اختبار 1]:[اختبار 4]])</calculatedColumnFormula>
    </tableColumn>
    <tableColumn id="7" xr3:uid="{C8383D07-17E0-4D56-BDCE-8E7C23884BF0}" name="المتوسط" dataDxfId="20" totalsRowDxfId="19">
      <calculatedColumnFormula>AVERAGE(Table1[[#This Row],[اختبار 1]:[اختبار 4]])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C7D05E-54F6-4C05-8605-0657A228AA12}" name="Table13" displayName="Table13" ref="E20:K28" totalsRowCount="1" headerRowDxfId="18" dataDxfId="16" headerRowBorderDxfId="17" tableBorderDxfId="15" totalsRowBorderDxfId="14">
  <autoFilter ref="E20:K27" xr:uid="{78C7D05E-54F6-4C05-8605-0657A228AA12}">
    <filterColumn colId="1">
      <customFilters>
        <customFilter operator="greaterThan" val="50"/>
      </customFilters>
    </filterColumn>
    <filterColumn colId="2">
      <customFilters>
        <customFilter operator="greaterThan" val="50"/>
      </customFilters>
    </filterColumn>
    <filterColumn colId="3">
      <customFilters>
        <customFilter operator="greaterThan" val="50"/>
      </customFilters>
    </filterColumn>
  </autoFilter>
  <tableColumns count="7">
    <tableColumn id="1" xr3:uid="{9B7983E5-F095-40D7-8EBD-5707C87ED95E}" name="الطالبة" totalsRowLabel="أدنى درجة" dataDxfId="13" totalsRowDxfId="12"/>
    <tableColumn id="2" xr3:uid="{E8E7A42B-807E-4000-B56D-F30FAB3DB40F}" name="اختبار 1" totalsRowFunction="custom" dataDxfId="11" totalsRowDxfId="10">
      <totalsRowFormula>MIN(F21:F26)</totalsRowFormula>
    </tableColumn>
    <tableColumn id="3" xr3:uid="{8D7D689E-85BA-49AF-94C0-248228AD8D8F}" name="اختبار 2" totalsRowFunction="custom" dataDxfId="9" totalsRowDxfId="8">
      <totalsRowFormula>MIN(G21:G26)</totalsRowFormula>
    </tableColumn>
    <tableColumn id="4" xr3:uid="{6BCDA4D6-ADE2-41DC-83D8-649B95752895}" name="اختبار 3" totalsRowFunction="custom" dataDxfId="7" totalsRowDxfId="6">
      <totalsRowFormula>MIN(H21:H26)</totalsRowFormula>
    </tableColumn>
    <tableColumn id="5" xr3:uid="{2AB28B4C-7EA5-44DD-94BB-4C4C3CF90817}" name="اختبار 4" totalsRowFunction="custom" dataDxfId="5" totalsRowDxfId="4">
      <totalsRowFormula>MIN(I21:I26)</totalsRowFormula>
    </tableColumn>
    <tableColumn id="6" xr3:uid="{5E9CAF11-F477-4BA9-B8BA-799391F04288}" name="المجموع" dataDxfId="3" totalsRowDxfId="2">
      <calculatedColumnFormula>SUM(Table13[[#This Row],[اختبار 1]:[اختبار 4]])</calculatedColumnFormula>
    </tableColumn>
    <tableColumn id="7" xr3:uid="{1E48D92A-323B-4E9B-A802-7231FA0322F1}" name="المتوسط" dataDxfId="1" totalsRowDxfId="0">
      <calculatedColumnFormula>AVERAGE(Table13[[#This Row],[اختبار 1]:[اختبار 4]])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C824E-317C-46FB-8451-7ACA803B8B97}">
  <dimension ref="E3:K28"/>
  <sheetViews>
    <sheetView tabSelected="1" topLeftCell="C2" workbookViewId="0">
      <selection activeCell="N26" sqref="N26"/>
    </sheetView>
  </sheetViews>
  <sheetFormatPr defaultRowHeight="13.8" x14ac:dyDescent="0.25"/>
  <cols>
    <col min="7" max="11" width="16.19921875" customWidth="1"/>
    <col min="12" max="12" width="10.296875" customWidth="1"/>
    <col min="13" max="13" width="10.796875" customWidth="1"/>
  </cols>
  <sheetData>
    <row r="3" spans="5:11" ht="25.8" x14ac:dyDescent="0.8">
      <c r="H3" s="25" t="s">
        <v>12</v>
      </c>
      <c r="I3" s="26"/>
    </row>
    <row r="6" spans="5:11" ht="22.2" x14ac:dyDescent="0.7">
      <c r="E6" s="3" t="s">
        <v>0</v>
      </c>
      <c r="F6" s="4" t="s">
        <v>7</v>
      </c>
      <c r="G6" s="4" t="s">
        <v>8</v>
      </c>
      <c r="H6" s="4" t="s">
        <v>9</v>
      </c>
      <c r="I6" s="5" t="s">
        <v>10</v>
      </c>
      <c r="J6" s="9" t="s">
        <v>11</v>
      </c>
      <c r="K6" s="8" t="s">
        <v>13</v>
      </c>
    </row>
    <row r="7" spans="5:11" ht="22.2" x14ac:dyDescent="0.7">
      <c r="E7" s="1" t="s">
        <v>1</v>
      </c>
      <c r="F7" s="1">
        <v>75</v>
      </c>
      <c r="G7" s="1">
        <v>82</v>
      </c>
      <c r="H7" s="6">
        <v>90</v>
      </c>
      <c r="I7" s="7">
        <v>88</v>
      </c>
      <c r="J7" s="10">
        <f>SUM(Table1[[#This Row],[اختبار 1]:[اختبار 4]])</f>
        <v>335</v>
      </c>
      <c r="K7" s="13">
        <f>AVERAGE(Table1[[#This Row],[اختبار 1]:[اختبار 4]])</f>
        <v>83.75</v>
      </c>
    </row>
    <row r="8" spans="5:11" ht="22.2" x14ac:dyDescent="0.7">
      <c r="E8" s="1" t="s">
        <v>2</v>
      </c>
      <c r="F8" s="1">
        <v>50</v>
      </c>
      <c r="G8" s="1">
        <v>45</v>
      </c>
      <c r="H8" s="1">
        <v>60</v>
      </c>
      <c r="I8" s="2">
        <v>70</v>
      </c>
      <c r="J8" s="11">
        <f>SUM(Table1[[#This Row],[اختبار 1]:[اختبار 4]])</f>
        <v>225</v>
      </c>
      <c r="K8" s="14">
        <f>AVERAGE(Table1[[#This Row],[اختبار 1]:[اختبار 4]])</f>
        <v>56.25</v>
      </c>
    </row>
    <row r="9" spans="5:11" ht="22.2" x14ac:dyDescent="0.7">
      <c r="E9" s="1" t="s">
        <v>3</v>
      </c>
      <c r="F9" s="1">
        <v>90</v>
      </c>
      <c r="G9" s="1">
        <v>88</v>
      </c>
      <c r="H9" s="1">
        <v>85</v>
      </c>
      <c r="I9" s="2">
        <v>92</v>
      </c>
      <c r="J9" s="11">
        <f>SUM(Table1[[#This Row],[اختبار 1]:[اختبار 4]])</f>
        <v>355</v>
      </c>
      <c r="K9" s="14">
        <f>AVERAGE(Table1[[#This Row],[اختبار 1]:[اختبار 4]])</f>
        <v>88.75</v>
      </c>
    </row>
    <row r="10" spans="5:11" ht="22.2" x14ac:dyDescent="0.7">
      <c r="E10" s="1" t="s">
        <v>4</v>
      </c>
      <c r="F10" s="1">
        <v>60</v>
      </c>
      <c r="G10" s="1">
        <v>55</v>
      </c>
      <c r="H10" s="1">
        <v>48</v>
      </c>
      <c r="I10" s="2">
        <v>65</v>
      </c>
      <c r="J10" s="11">
        <f>SUM(Table1[[#This Row],[اختبار 1]:[اختبار 4]])</f>
        <v>228</v>
      </c>
      <c r="K10" s="14">
        <f>AVERAGE(Table1[[#This Row],[اختبار 1]:[اختبار 4]])</f>
        <v>57</v>
      </c>
    </row>
    <row r="11" spans="5:11" ht="22.2" x14ac:dyDescent="0.7">
      <c r="E11" s="1" t="s">
        <v>5</v>
      </c>
      <c r="F11" s="1">
        <v>40</v>
      </c>
      <c r="G11" s="1">
        <v>35</v>
      </c>
      <c r="H11" s="1">
        <v>50</v>
      </c>
      <c r="I11" s="2">
        <v>55</v>
      </c>
      <c r="J11" s="11">
        <f>SUM(Table1[[#This Row],[اختبار 1]:[اختبار 4]])</f>
        <v>180</v>
      </c>
      <c r="K11" s="14">
        <f>AVERAGE(Table1[[#This Row],[اختبار 1]:[اختبار 4]])</f>
        <v>45</v>
      </c>
    </row>
    <row r="12" spans="5:11" ht="22.2" x14ac:dyDescent="0.7">
      <c r="E12" s="1" t="s">
        <v>6</v>
      </c>
      <c r="F12" s="1">
        <v>85</v>
      </c>
      <c r="G12" s="1">
        <v>78</v>
      </c>
      <c r="H12" s="6">
        <v>88</v>
      </c>
      <c r="I12" s="7">
        <v>90</v>
      </c>
      <c r="J12" s="12">
        <f>SUM(Table1[[#This Row],[اختبار 1]:[اختبار 4]])</f>
        <v>341</v>
      </c>
      <c r="K12" s="15">
        <f>AVERAGE(Table1[[#This Row],[اختبار 1]:[اختبار 4]])</f>
        <v>85.25</v>
      </c>
    </row>
    <row r="13" spans="5:11" ht="25.2" x14ac:dyDescent="0.7">
      <c r="E13" s="17" t="s">
        <v>14</v>
      </c>
      <c r="F13" s="18">
        <f>MAX(F7:F12)</f>
        <v>90</v>
      </c>
      <c r="G13" s="18">
        <f>MAX(G7:G12)</f>
        <v>88</v>
      </c>
      <c r="H13" s="19">
        <f>MAX(H7:H12)</f>
        <v>90</v>
      </c>
      <c r="I13" s="20">
        <f>MAX(I7:I12)</f>
        <v>92</v>
      </c>
      <c r="J13" s="16"/>
      <c r="K13" s="16"/>
    </row>
    <row r="14" spans="5:11" ht="25.2" x14ac:dyDescent="0.7">
      <c r="E14" s="21" t="s">
        <v>15</v>
      </c>
      <c r="F14" s="22">
        <f>MIN(F7:F12)</f>
        <v>40</v>
      </c>
      <c r="G14" s="22">
        <f>MIN(G7:G12)</f>
        <v>35</v>
      </c>
      <c r="H14" s="22">
        <f>MIN(H7:H12)</f>
        <v>48</v>
      </c>
      <c r="I14" s="22">
        <f>MIN(I7:I12)</f>
        <v>55</v>
      </c>
      <c r="J14" s="16"/>
      <c r="K14" s="16"/>
    </row>
    <row r="15" spans="5:11" x14ac:dyDescent="0.25">
      <c r="E15" s="24" t="s">
        <v>17</v>
      </c>
      <c r="F15" s="23" t="s">
        <v>16</v>
      </c>
    </row>
    <row r="16" spans="5:11" x14ac:dyDescent="0.25">
      <c r="E16" s="24">
        <f>COUNTA(E7:E12)</f>
        <v>6</v>
      </c>
      <c r="F16" s="23">
        <f>COUNT(F7:I12)</f>
        <v>24</v>
      </c>
    </row>
    <row r="20" spans="5:11" ht="22.2" x14ac:dyDescent="0.7">
      <c r="E20" s="3" t="s">
        <v>0</v>
      </c>
      <c r="F20" s="4" t="s">
        <v>7</v>
      </c>
      <c r="G20" s="4" t="s">
        <v>8</v>
      </c>
      <c r="H20" s="4" t="s">
        <v>9</v>
      </c>
      <c r="I20" s="5" t="s">
        <v>10</v>
      </c>
      <c r="J20" s="9" t="s">
        <v>11</v>
      </c>
      <c r="K20" s="8" t="s">
        <v>13</v>
      </c>
    </row>
    <row r="21" spans="5:11" ht="22.2" x14ac:dyDescent="0.7">
      <c r="E21" s="1" t="s">
        <v>1</v>
      </c>
      <c r="F21" s="1">
        <v>75</v>
      </c>
      <c r="G21" s="1">
        <v>82</v>
      </c>
      <c r="H21" s="6">
        <v>90</v>
      </c>
      <c r="I21" s="7">
        <v>88</v>
      </c>
      <c r="J21" s="10">
        <f>SUM(Table13[[#This Row],[اختبار 1]:[اختبار 4]])</f>
        <v>335</v>
      </c>
      <c r="K21" s="13">
        <f>AVERAGE(Table13[[#This Row],[اختبار 1]:[اختبار 4]])</f>
        <v>83.75</v>
      </c>
    </row>
    <row r="22" spans="5:11" ht="22.2" hidden="1" x14ac:dyDescent="0.7">
      <c r="E22" s="1" t="s">
        <v>2</v>
      </c>
      <c r="F22" s="1">
        <v>50</v>
      </c>
      <c r="G22" s="1">
        <v>45</v>
      </c>
      <c r="H22" s="1">
        <v>60</v>
      </c>
      <c r="I22" s="2">
        <v>70</v>
      </c>
      <c r="J22" s="11">
        <f>SUM(Table13[[#This Row],[اختبار 1]:[اختبار 4]])</f>
        <v>225</v>
      </c>
      <c r="K22" s="14">
        <f>AVERAGE(Table13[[#This Row],[اختبار 1]:[اختبار 4]])</f>
        <v>56.25</v>
      </c>
    </row>
    <row r="23" spans="5:11" ht="22.2" x14ac:dyDescent="0.7">
      <c r="E23" s="1" t="s">
        <v>3</v>
      </c>
      <c r="F23" s="1">
        <v>90</v>
      </c>
      <c r="G23" s="1">
        <v>88</v>
      </c>
      <c r="H23" s="1">
        <v>85</v>
      </c>
      <c r="I23" s="2">
        <v>92</v>
      </c>
      <c r="J23" s="11">
        <f>SUM(Table13[[#This Row],[اختبار 1]:[اختبار 4]])</f>
        <v>355</v>
      </c>
      <c r="K23" s="14">
        <f>AVERAGE(Table13[[#This Row],[اختبار 1]:[اختبار 4]])</f>
        <v>88.75</v>
      </c>
    </row>
    <row r="24" spans="5:11" ht="22.2" hidden="1" x14ac:dyDescent="0.7">
      <c r="E24" s="1" t="s">
        <v>4</v>
      </c>
      <c r="F24" s="1">
        <v>60</v>
      </c>
      <c r="G24" s="1">
        <v>55</v>
      </c>
      <c r="H24" s="1">
        <v>48</v>
      </c>
      <c r="I24" s="2">
        <v>65</v>
      </c>
      <c r="J24" s="11">
        <f>SUM(Table13[[#This Row],[اختبار 1]:[اختبار 4]])</f>
        <v>228</v>
      </c>
      <c r="K24" s="14">
        <f>AVERAGE(Table13[[#This Row],[اختبار 1]:[اختبار 4]])</f>
        <v>57</v>
      </c>
    </row>
    <row r="25" spans="5:11" ht="22.2" hidden="1" x14ac:dyDescent="0.7">
      <c r="E25" s="1" t="s">
        <v>5</v>
      </c>
      <c r="F25" s="1">
        <v>40</v>
      </c>
      <c r="G25" s="1">
        <v>35</v>
      </c>
      <c r="H25" s="1">
        <v>50</v>
      </c>
      <c r="I25" s="2">
        <v>55</v>
      </c>
      <c r="J25" s="11">
        <f>SUM(Table13[[#This Row],[اختبار 1]:[اختبار 4]])</f>
        <v>180</v>
      </c>
      <c r="K25" s="14">
        <f>AVERAGE(Table13[[#This Row],[اختبار 1]:[اختبار 4]])</f>
        <v>45</v>
      </c>
    </row>
    <row r="26" spans="5:11" ht="22.2" x14ac:dyDescent="0.7">
      <c r="E26" s="1" t="s">
        <v>6</v>
      </c>
      <c r="F26" s="1">
        <v>85</v>
      </c>
      <c r="G26" s="1">
        <v>78</v>
      </c>
      <c r="H26" s="6">
        <v>88</v>
      </c>
      <c r="I26" s="7">
        <v>90</v>
      </c>
      <c r="J26" s="12">
        <f>SUM(Table13[[#This Row],[اختبار 1]:[اختبار 4]])</f>
        <v>341</v>
      </c>
      <c r="K26" s="15">
        <f>AVERAGE(Table13[[#This Row],[اختبار 1]:[اختبار 4]])</f>
        <v>85.25</v>
      </c>
    </row>
    <row r="27" spans="5:11" ht="25.2" x14ac:dyDescent="0.7">
      <c r="E27" s="17" t="s">
        <v>14</v>
      </c>
      <c r="F27" s="18">
        <f>MAX(F21:F26)</f>
        <v>90</v>
      </c>
      <c r="G27" s="18">
        <f>MAX(G21:G26)</f>
        <v>88</v>
      </c>
      <c r="H27" s="19">
        <f>MAX(H21:H26)</f>
        <v>90</v>
      </c>
      <c r="I27" s="20">
        <f>MAX(I21:I26)</f>
        <v>92</v>
      </c>
      <c r="J27" s="16"/>
      <c r="K27" s="16"/>
    </row>
    <row r="28" spans="5:11" ht="25.2" x14ac:dyDescent="0.7">
      <c r="E28" s="21" t="s">
        <v>15</v>
      </c>
      <c r="F28" s="22">
        <f>MIN(F21:F26)</f>
        <v>40</v>
      </c>
      <c r="G28" s="22">
        <f>MIN(G21:G26)</f>
        <v>35</v>
      </c>
      <c r="H28" s="22">
        <f>MIN(H21:H26)</f>
        <v>48</v>
      </c>
      <c r="I28" s="22">
        <f>MIN(I21:I26)</f>
        <v>55</v>
      </c>
      <c r="J28" s="16"/>
      <c r="K28" s="16"/>
    </row>
  </sheetData>
  <mergeCells count="1">
    <mergeCell ref="H3:I3"/>
  </mergeCells>
  <pageMargins left="0.7" right="0.7" top="0.75" bottom="0.75" header="0.3" footer="0.3"/>
  <pageSetup orientation="portrait" horizontalDpi="0" verticalDpi="0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لينا بن شريف ID 445206310</dc:creator>
  <cp:lastModifiedBy>rahaf tq</cp:lastModifiedBy>
  <cp:lastPrinted>2024-11-26T06:58:44Z</cp:lastPrinted>
  <dcterms:created xsi:type="dcterms:W3CDTF">2024-11-26T06:05:22Z</dcterms:created>
  <dcterms:modified xsi:type="dcterms:W3CDTF">2024-11-26T17:00:03Z</dcterms:modified>
</cp:coreProperties>
</file>