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لينا\Desktop\تطبيقات الحاسب فصل ثاني 34-35\التعادل\"/>
    </mc:Choice>
  </mc:AlternateContent>
  <bookViews>
    <workbookView xWindow="360" yWindow="90" windowWidth="21015" windowHeight="7680" activeTab="1"/>
  </bookViews>
  <sheets>
    <sheet name="النشاط " sheetId="3" r:id="rId1"/>
    <sheet name="الواجب " sheetId="4" r:id="rId2"/>
  </sheets>
  <calcPr calcId="152511"/>
</workbook>
</file>

<file path=xl/calcChain.xml><?xml version="1.0" encoding="utf-8"?>
<calcChain xmlns="http://schemas.openxmlformats.org/spreadsheetml/2006/main">
  <c r="C14" i="4" l="1"/>
  <c r="C13" i="4"/>
  <c r="D16" i="4"/>
  <c r="E16" i="4"/>
  <c r="F16" i="4"/>
  <c r="G16" i="4"/>
  <c r="H16" i="4"/>
  <c r="I16" i="4"/>
  <c r="J16" i="4"/>
  <c r="K16" i="4"/>
  <c r="L16" i="4"/>
  <c r="C16" i="4"/>
  <c r="C17" i="4" s="1"/>
  <c r="D14" i="4"/>
  <c r="E14" i="4"/>
  <c r="F14" i="4"/>
  <c r="G14" i="4"/>
  <c r="H14" i="4"/>
  <c r="I14" i="4"/>
  <c r="J14" i="4"/>
  <c r="K14" i="4"/>
  <c r="L14" i="4"/>
  <c r="J13" i="4"/>
  <c r="J15" i="4" s="1"/>
  <c r="J17" i="4" s="1"/>
  <c r="K13" i="4"/>
  <c r="K15" i="4" s="1"/>
  <c r="K17" i="4" s="1"/>
  <c r="L13" i="4"/>
  <c r="L15" i="4" s="1"/>
  <c r="L17" i="4" s="1"/>
  <c r="D13" i="4"/>
  <c r="D15" i="4" s="1"/>
  <c r="E13" i="4"/>
  <c r="E15" i="4" s="1"/>
  <c r="F13" i="4"/>
  <c r="F15" i="4" s="1"/>
  <c r="G13" i="4"/>
  <c r="G15" i="4" s="1"/>
  <c r="H13" i="4"/>
  <c r="H15" i="4" s="1"/>
  <c r="I13" i="4"/>
  <c r="I15" i="4" s="1"/>
  <c r="C7" i="4"/>
  <c r="C8" i="4" s="1"/>
  <c r="C9" i="4" s="1"/>
  <c r="C15" i="4"/>
  <c r="H18" i="3"/>
  <c r="H19" i="3" s="1"/>
  <c r="H16" i="3"/>
  <c r="H15" i="3"/>
  <c r="H17" i="3" s="1"/>
  <c r="G18" i="3"/>
  <c r="F18" i="3"/>
  <c r="E18" i="3"/>
  <c r="D18" i="3"/>
  <c r="C18" i="3"/>
  <c r="G16" i="3"/>
  <c r="F16" i="3"/>
  <c r="E16" i="3"/>
  <c r="D16" i="3"/>
  <c r="C16" i="3"/>
  <c r="G15" i="3"/>
  <c r="G17" i="3" s="1"/>
  <c r="F15" i="3"/>
  <c r="F17" i="3" s="1"/>
  <c r="E15" i="3"/>
  <c r="E17" i="3" s="1"/>
  <c r="D15" i="3"/>
  <c r="D17" i="3" s="1"/>
  <c r="C15" i="3"/>
  <c r="C17" i="3" s="1"/>
  <c r="C8" i="3"/>
  <c r="C12" i="3" s="1"/>
  <c r="I17" i="4" l="1"/>
  <c r="H17" i="4"/>
  <c r="G17" i="4"/>
  <c r="F17" i="4"/>
  <c r="E17" i="4"/>
  <c r="D17" i="4"/>
  <c r="C19" i="3"/>
  <c r="D19" i="3"/>
  <c r="E19" i="3"/>
  <c r="F19" i="3"/>
  <c r="G19" i="3"/>
  <c r="C9" i="3"/>
  <c r="C10" i="3" s="1"/>
</calcChain>
</file>

<file path=xl/sharedStrings.xml><?xml version="1.0" encoding="utf-8"?>
<sst xmlns="http://schemas.openxmlformats.org/spreadsheetml/2006/main" count="30" uniqueCount="17">
  <si>
    <t>المعطيات</t>
  </si>
  <si>
    <t xml:space="preserve">سعر البيع </t>
  </si>
  <si>
    <t xml:space="preserve">التكلفة المتغيرة للوحدة </t>
  </si>
  <si>
    <t xml:space="preserve">التكلفة الثابتة </t>
  </si>
  <si>
    <t xml:space="preserve">الربح المستهدف </t>
  </si>
  <si>
    <t xml:space="preserve">هامش المساهمه </t>
  </si>
  <si>
    <t xml:space="preserve">نقطة التعادل بالوحدات </t>
  </si>
  <si>
    <t xml:space="preserve">نقطة التعادل بالريالات </t>
  </si>
  <si>
    <t xml:space="preserve">حجم النشاط المستهدف </t>
  </si>
  <si>
    <t xml:space="preserve">مستوى النشاط </t>
  </si>
  <si>
    <t xml:space="preserve">التكاليف الثابته </t>
  </si>
  <si>
    <t xml:space="preserve">التكاليف المتغيرة </t>
  </si>
  <si>
    <t xml:space="preserve">اجمالي التكاليف </t>
  </si>
  <si>
    <t xml:space="preserve">اجمالي الايرادات </t>
  </si>
  <si>
    <t>الربح (الخساره )</t>
  </si>
  <si>
    <t xml:space="preserve">نموذج تحليل العلاقة بين الحجم والتكلفة والربح (نشاط) </t>
  </si>
  <si>
    <t>نموذج تحليل العلاقة بين الحجم والتكلفة والربح (الواجب)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</si>
</sst>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3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1" fillId="2" borderId="4" xfId="0" applyFont="1" applyFill="1" applyBorder="1"/>
    <xf numFmtId="0" fontId="1" fillId="0" borderId="5" xfId="0" applyFont="1" applyBorder="1"/>
    <xf numFmtId="0" fontId="1" fillId="2" borderId="6" xfId="0" applyFont="1" applyFill="1" applyBorder="1"/>
    <xf numFmtId="0" fontId="1" fillId="0" borderId="7" xfId="0" applyFont="1" applyBorder="1"/>
    <xf numFmtId="0" fontId="1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1" xfId="0" applyFont="1" applyBorder="1"/>
    <xf numFmtId="0" fontId="2" fillId="3" borderId="2" xfId="0" applyFont="1" applyFill="1" applyBorder="1"/>
    <xf numFmtId="0" fontId="1" fillId="0" borderId="10" xfId="0" applyFont="1" applyBorder="1"/>
    <xf numFmtId="0" fontId="2" fillId="3" borderId="4" xfId="0" applyFont="1" applyFill="1" applyBorder="1"/>
    <xf numFmtId="0" fontId="2" fillId="3" borderId="6" xfId="0" applyFont="1" applyFill="1" applyBorder="1"/>
    <xf numFmtId="0" fontId="1" fillId="0" borderId="11" xfId="0" applyFont="1" applyBorder="1"/>
    <xf numFmtId="164" fontId="0" fillId="0" borderId="0" xfId="0" applyNumberFormat="1"/>
    <xf numFmtId="0" fontId="1" fillId="4" borderId="2" xfId="0" applyFont="1" applyFill="1" applyBorder="1"/>
    <xf numFmtId="0" fontId="1" fillId="4" borderId="4" xfId="0" applyFont="1" applyFill="1" applyBorder="1"/>
    <xf numFmtId="0" fontId="1" fillId="4" borderId="6" xfId="0" applyFont="1" applyFill="1" applyBorder="1"/>
    <xf numFmtId="0" fontId="1" fillId="4" borderId="8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6" xfId="0" applyFont="1" applyFill="1" applyBorder="1"/>
    <xf numFmtId="0" fontId="1" fillId="0" borderId="3" xfId="0" applyFont="1" applyFill="1" applyBorder="1"/>
    <xf numFmtId="0" fontId="1" fillId="0" borderId="10" xfId="0" applyFont="1" applyFill="1" applyBorder="1"/>
    <xf numFmtId="0" fontId="1" fillId="6" borderId="7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r>
              <a:rPr lang="ar-SA">
                <a:solidFill>
                  <a:schemeClr val="accent6">
                    <a:lumMod val="75000"/>
                  </a:schemeClr>
                </a:solidFill>
              </a:rPr>
              <a:t>خريطة التعادل</a:t>
            </a:r>
            <a:endParaRPr lang="en-US">
              <a:solidFill>
                <a:schemeClr val="accent6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807915573053367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76370559313889"/>
          <c:y val="0.13555686099502404"/>
          <c:w val="0.5502460167831138"/>
          <c:h val="0.69945975145336492"/>
        </c:manualLayout>
      </c:layout>
      <c:lineChart>
        <c:grouping val="standard"/>
        <c:varyColors val="0"/>
        <c:ser>
          <c:idx val="0"/>
          <c:order val="0"/>
          <c:tx>
            <c:strRef>
              <c:f>'النشاط '!$B$17</c:f>
              <c:strCache>
                <c:ptCount val="1"/>
                <c:pt idx="0">
                  <c:v>اجمالي التكاليف </c:v>
                </c:pt>
              </c:strCache>
            </c:strRef>
          </c:tx>
          <c:val>
            <c:numRef>
              <c:f>'النشاط '!$C$17:$H$17</c:f>
              <c:numCache>
                <c:formatCode>General</c:formatCode>
                <c:ptCount val="6"/>
                <c:pt idx="0">
                  <c:v>100000</c:v>
                </c:pt>
                <c:pt idx="1">
                  <c:v>130000</c:v>
                </c:pt>
                <c:pt idx="2">
                  <c:v>160000</c:v>
                </c:pt>
                <c:pt idx="3">
                  <c:v>190000</c:v>
                </c:pt>
                <c:pt idx="4">
                  <c:v>220000</c:v>
                </c:pt>
                <c:pt idx="5">
                  <c:v>250000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'النشاط '!$B$18</c:f>
              <c:strCache>
                <c:ptCount val="1"/>
                <c:pt idx="0">
                  <c:v>اجمالي الايرادات </c:v>
                </c:pt>
              </c:strCache>
            </c:strRef>
          </c:tx>
          <c:val>
            <c:numRef>
              <c:f>'النشاط '!$C$18:$H$18</c:f>
              <c:numCache>
                <c:formatCode>General</c:formatCode>
                <c:ptCount val="6"/>
                <c:pt idx="0">
                  <c:v>50000</c:v>
                </c:pt>
                <c:pt idx="1">
                  <c:v>100000</c:v>
                </c:pt>
                <c:pt idx="2">
                  <c:v>150000</c:v>
                </c:pt>
                <c:pt idx="3">
                  <c:v>200000</c:v>
                </c:pt>
                <c:pt idx="4">
                  <c:v>250000</c:v>
                </c:pt>
                <c:pt idx="5">
                  <c:v>300000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47224"/>
        <c:axId val="259148008"/>
      </c:lineChart>
      <c:catAx>
        <c:axId val="259147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ar-SA" sz="1100">
                    <a:solidFill>
                      <a:schemeClr val="accent6">
                        <a:lumMod val="75000"/>
                      </a:schemeClr>
                    </a:solidFill>
                  </a:rPr>
                  <a:t>مستويات النشاط</a:t>
                </a:r>
                <a:endParaRPr lang="en-US" sz="1100">
                  <a:solidFill>
                    <a:schemeClr val="accent6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39530701267975327"/>
              <c:y val="0.937587862922474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ar-SA"/>
          </a:p>
        </c:txPr>
        <c:crossAx val="259148008"/>
        <c:crosses val="autoZero"/>
        <c:auto val="1"/>
        <c:lblAlgn val="ctr"/>
        <c:lblOffset val="100"/>
        <c:noMultiLvlLbl val="0"/>
      </c:catAx>
      <c:valAx>
        <c:axId val="259148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ar-SA" sz="1100">
                    <a:solidFill>
                      <a:schemeClr val="accent6">
                        <a:lumMod val="75000"/>
                      </a:schemeClr>
                    </a:solidFill>
                  </a:rPr>
                  <a:t>التكاليف والايرادات</a:t>
                </a:r>
                <a:endParaRPr lang="en-US" sz="1100">
                  <a:solidFill>
                    <a:schemeClr val="accent6">
                      <a:lumMod val="7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2.2940187054083037E-2"/>
              <c:y val="0.373520152881191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ar-SA"/>
          </a:p>
        </c:txPr>
        <c:crossAx val="259147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>
                <a:solidFill>
                  <a:schemeClr val="accent6">
                    <a:lumMod val="75000"/>
                  </a:schemeClr>
                </a:solidFill>
              </a:rPr>
              <a:t>خريطة الربحية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'النشاط '!$B$19</c:f>
              <c:strCache>
                <c:ptCount val="1"/>
                <c:pt idx="0">
                  <c:v>الربح (الخساره )</c:v>
                </c:pt>
              </c:strCache>
            </c:strRef>
          </c:tx>
          <c:cat>
            <c:numRef>
              <c:f>'النشاط '!$C$14:$H$14</c:f>
              <c:numCache>
                <c:formatCode>General</c:formatCode>
                <c:ptCount val="6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</c:numCache>
            </c:numRef>
          </c:cat>
          <c:val>
            <c:numRef>
              <c:f>'النشاط '!$C$19:$H$19</c:f>
              <c:numCache>
                <c:formatCode>General</c:formatCode>
                <c:ptCount val="6"/>
                <c:pt idx="0">
                  <c:v>-50000</c:v>
                </c:pt>
                <c:pt idx="1">
                  <c:v>-30000</c:v>
                </c:pt>
                <c:pt idx="2">
                  <c:v>-10000</c:v>
                </c:pt>
                <c:pt idx="3">
                  <c:v>10000</c:v>
                </c:pt>
                <c:pt idx="4">
                  <c:v>30000</c:v>
                </c:pt>
                <c:pt idx="5">
                  <c:v>50000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51928"/>
        <c:axId val="259145264"/>
      </c:lineChart>
      <c:catAx>
        <c:axId val="259151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ar-SA">
                    <a:solidFill>
                      <a:schemeClr val="accent6">
                        <a:lumMod val="75000"/>
                      </a:schemeClr>
                    </a:solidFill>
                  </a:rPr>
                  <a:t>مستويات النشاط</a:t>
                </a:r>
                <a:endParaRPr lang="en-US">
                  <a:solidFill>
                    <a:schemeClr val="accent6">
                      <a:lumMod val="75000"/>
                    </a:schemeClr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145264"/>
        <c:crosses val="autoZero"/>
        <c:auto val="1"/>
        <c:lblAlgn val="ctr"/>
        <c:lblOffset val="100"/>
        <c:noMultiLvlLbl val="0"/>
      </c:catAx>
      <c:valAx>
        <c:axId val="259145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ar-SA">
                    <a:solidFill>
                      <a:schemeClr val="accent6">
                        <a:lumMod val="75000"/>
                      </a:schemeClr>
                    </a:solidFill>
                  </a:rPr>
                  <a:t>الربح (الخساره ) بالريال</a:t>
                </a:r>
                <a:endParaRPr lang="en-US">
                  <a:solidFill>
                    <a:schemeClr val="accent6">
                      <a:lumMod val="75000"/>
                    </a:schemeClr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151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'الواجب '!$B$15</c:f>
              <c:strCache>
                <c:ptCount val="1"/>
                <c:pt idx="0">
                  <c:v>اجمالي التكاليف </c:v>
                </c:pt>
              </c:strCache>
            </c:strRef>
          </c:tx>
          <c:cat>
            <c:numRef>
              <c:f>'الواجب '!$C$12:$L$12</c:f>
              <c:numCache>
                <c:formatCode>General</c:formatCode>
                <c:ptCount val="1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</c:numCache>
            </c:numRef>
          </c:cat>
          <c:val>
            <c:numRef>
              <c:f>'الواجب '!$C$15:$L$15</c:f>
              <c:numCache>
                <c:formatCode>General</c:formatCode>
                <c:ptCount val="10"/>
                <c:pt idx="0">
                  <c:v>17500</c:v>
                </c:pt>
                <c:pt idx="1">
                  <c:v>20000</c:v>
                </c:pt>
                <c:pt idx="2">
                  <c:v>22500</c:v>
                </c:pt>
                <c:pt idx="3">
                  <c:v>25000</c:v>
                </c:pt>
                <c:pt idx="4">
                  <c:v>27500</c:v>
                </c:pt>
                <c:pt idx="5">
                  <c:v>30000</c:v>
                </c:pt>
                <c:pt idx="6">
                  <c:v>32500</c:v>
                </c:pt>
                <c:pt idx="7">
                  <c:v>35000</c:v>
                </c:pt>
                <c:pt idx="8">
                  <c:v>37500</c:v>
                </c:pt>
                <c:pt idx="9">
                  <c:v>40000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'الواجب '!$B$16</c:f>
              <c:strCache>
                <c:ptCount val="1"/>
                <c:pt idx="0">
                  <c:v>اجمالي الايرادات </c:v>
                </c:pt>
              </c:strCache>
            </c:strRef>
          </c:tx>
          <c:cat>
            <c:numRef>
              <c:f>'الواجب '!$C$12:$L$12</c:f>
              <c:numCache>
                <c:formatCode>General</c:formatCode>
                <c:ptCount val="1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</c:numCache>
            </c:numRef>
          </c:cat>
          <c:val>
            <c:numRef>
              <c:f>'الواجب '!$C$16:$L$16</c:f>
              <c:numCache>
                <c:formatCode>General</c:formatCode>
                <c:ptCount val="10"/>
                <c:pt idx="0">
                  <c:v>5500</c:v>
                </c:pt>
                <c:pt idx="1">
                  <c:v>11000</c:v>
                </c:pt>
                <c:pt idx="2">
                  <c:v>16500</c:v>
                </c:pt>
                <c:pt idx="3">
                  <c:v>22000</c:v>
                </c:pt>
                <c:pt idx="4">
                  <c:v>27500</c:v>
                </c:pt>
                <c:pt idx="5">
                  <c:v>33000</c:v>
                </c:pt>
                <c:pt idx="6">
                  <c:v>38500</c:v>
                </c:pt>
                <c:pt idx="7">
                  <c:v>44000</c:v>
                </c:pt>
                <c:pt idx="8">
                  <c:v>49500</c:v>
                </c:pt>
                <c:pt idx="9">
                  <c:v>55000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45656"/>
        <c:axId val="259146440"/>
      </c:lineChart>
      <c:catAx>
        <c:axId val="25914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9146440"/>
        <c:crosses val="autoZero"/>
        <c:auto val="1"/>
        <c:lblAlgn val="ctr"/>
        <c:lblOffset val="100"/>
        <c:noMultiLvlLbl val="0"/>
      </c:catAx>
      <c:valAx>
        <c:axId val="259146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145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902777777777811"/>
          <c:y val="2.777777777777781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'الواجب '!$B$17</c:f>
              <c:strCache>
                <c:ptCount val="1"/>
                <c:pt idx="0">
                  <c:v>الربح (الخساره )</c:v>
                </c:pt>
              </c:strCache>
            </c:strRef>
          </c:tx>
          <c:cat>
            <c:numRef>
              <c:f>'الواجب '!$C$12:$L$12</c:f>
              <c:numCache>
                <c:formatCode>General</c:formatCode>
                <c:ptCount val="10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</c:numCache>
            </c:numRef>
          </c:cat>
          <c:val>
            <c:numRef>
              <c:f>'الواجب '!$C$17:$L$17</c:f>
              <c:numCache>
                <c:formatCode>General</c:formatCode>
                <c:ptCount val="10"/>
                <c:pt idx="0">
                  <c:v>-12000</c:v>
                </c:pt>
                <c:pt idx="1">
                  <c:v>-9000</c:v>
                </c:pt>
                <c:pt idx="2">
                  <c:v>-6000</c:v>
                </c:pt>
                <c:pt idx="3">
                  <c:v>-3000</c:v>
                </c:pt>
                <c:pt idx="4">
                  <c:v>0</c:v>
                </c:pt>
                <c:pt idx="5">
                  <c:v>3000</c:v>
                </c:pt>
                <c:pt idx="6">
                  <c:v>6000</c:v>
                </c:pt>
                <c:pt idx="7">
                  <c:v>9000</c:v>
                </c:pt>
                <c:pt idx="8">
                  <c:v>12000</c:v>
                </c:pt>
                <c:pt idx="9">
                  <c:v>15000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46832"/>
        <c:axId val="259147616"/>
      </c:lineChart>
      <c:catAx>
        <c:axId val="25914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9147616"/>
        <c:crosses val="autoZero"/>
        <c:auto val="1"/>
        <c:lblAlgn val="ctr"/>
        <c:lblOffset val="100"/>
        <c:noMultiLvlLbl val="0"/>
      </c:catAx>
      <c:valAx>
        <c:axId val="25914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9146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9524</xdr:rowOff>
    </xdr:from>
    <xdr:to>
      <xdr:col>6</xdr:col>
      <xdr:colOff>209550</xdr:colOff>
      <xdr:row>37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20</xdr:row>
      <xdr:rowOff>38100</xdr:rowOff>
    </xdr:from>
    <xdr:to>
      <xdr:col>13</xdr:col>
      <xdr:colOff>600075</xdr:colOff>
      <xdr:row>37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09600" y="4229100"/>
    <xdr:ext cx="4724400" cy="3495675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667376" y="4229100"/>
    <xdr:ext cx="4791075" cy="3533775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topLeftCell="A28" workbookViewId="0">
      <selection activeCell="A18" sqref="A18"/>
    </sheetView>
  </sheetViews>
  <sheetFormatPr defaultRowHeight="14.25" x14ac:dyDescent="0.2"/>
  <cols>
    <col min="2" max="2" width="21.125" bestFit="1" customWidth="1"/>
    <col min="3" max="3" width="10.25" customWidth="1"/>
    <col min="4" max="4" width="10.375" customWidth="1"/>
    <col min="5" max="5" width="10.875" customWidth="1"/>
    <col min="6" max="7" width="9.875" bestFit="1" customWidth="1"/>
    <col min="8" max="8" width="10.375" customWidth="1"/>
  </cols>
  <sheetData>
    <row r="1" spans="2:8" ht="18" x14ac:dyDescent="0.25">
      <c r="B1" s="7"/>
      <c r="C1" s="8" t="s">
        <v>15</v>
      </c>
      <c r="D1" s="8"/>
      <c r="E1" s="8"/>
      <c r="F1" s="8"/>
    </row>
    <row r="2" spans="2:8" ht="18.75" thickBot="1" x14ac:dyDescent="0.3">
      <c r="B2" s="8" t="s">
        <v>0</v>
      </c>
      <c r="C2" s="7"/>
      <c r="D2" s="7"/>
      <c r="E2" s="7"/>
      <c r="F2" s="7"/>
    </row>
    <row r="3" spans="2:8" ht="18" x14ac:dyDescent="0.25">
      <c r="B3" s="17" t="s">
        <v>1</v>
      </c>
      <c r="C3" s="2">
        <v>50</v>
      </c>
    </row>
    <row r="4" spans="2:8" ht="18" x14ac:dyDescent="0.25">
      <c r="B4" s="18" t="s">
        <v>2</v>
      </c>
      <c r="C4" s="4">
        <v>30</v>
      </c>
    </row>
    <row r="5" spans="2:8" ht="18" x14ac:dyDescent="0.25">
      <c r="B5" s="18" t="s">
        <v>3</v>
      </c>
      <c r="C5" s="4">
        <v>70000</v>
      </c>
    </row>
    <row r="6" spans="2:8" ht="18.75" thickBot="1" x14ac:dyDescent="0.3">
      <c r="B6" s="19" t="s">
        <v>4</v>
      </c>
      <c r="C6" s="6">
        <v>2000</v>
      </c>
    </row>
    <row r="7" spans="2:8" ht="18.75" thickBot="1" x14ac:dyDescent="0.3">
      <c r="B7" s="7"/>
      <c r="C7" s="7"/>
    </row>
    <row r="8" spans="2:8" ht="18" x14ac:dyDescent="0.25">
      <c r="B8" s="17" t="s">
        <v>5</v>
      </c>
      <c r="C8" s="2">
        <f>C3-C4</f>
        <v>20</v>
      </c>
    </row>
    <row r="9" spans="2:8" ht="18" x14ac:dyDescent="0.25">
      <c r="B9" s="18" t="s">
        <v>6</v>
      </c>
      <c r="C9" s="4">
        <f>C5/C8</f>
        <v>3500</v>
      </c>
    </row>
    <row r="10" spans="2:8" ht="18.75" thickBot="1" x14ac:dyDescent="0.3">
      <c r="B10" s="19" t="s">
        <v>7</v>
      </c>
      <c r="C10" s="6">
        <f>C9*C3</f>
        <v>175000</v>
      </c>
    </row>
    <row r="11" spans="2:8" ht="15" thickBot="1" x14ac:dyDescent="0.25"/>
    <row r="12" spans="2:8" ht="18.75" thickBot="1" x14ac:dyDescent="0.3">
      <c r="B12" s="20" t="s">
        <v>8</v>
      </c>
      <c r="C12" s="9">
        <f>(C5+C6)/C8</f>
        <v>3600</v>
      </c>
    </row>
    <row r="13" spans="2:8" ht="15" thickBot="1" x14ac:dyDescent="0.25"/>
    <row r="14" spans="2:8" ht="18" x14ac:dyDescent="0.25">
      <c r="B14" s="21" t="s">
        <v>9</v>
      </c>
      <c r="C14" s="12">
        <v>1000</v>
      </c>
      <c r="D14" s="12">
        <v>2000</v>
      </c>
      <c r="E14" s="12">
        <v>3000</v>
      </c>
      <c r="F14" s="12">
        <v>4000</v>
      </c>
      <c r="G14" s="12">
        <v>5000</v>
      </c>
      <c r="H14" s="24">
        <v>6000</v>
      </c>
    </row>
    <row r="15" spans="2:8" ht="18" x14ac:dyDescent="0.25">
      <c r="B15" s="22" t="s">
        <v>10</v>
      </c>
      <c r="C15" s="10">
        <f>$C$5</f>
        <v>70000</v>
      </c>
      <c r="D15" s="10">
        <f t="shared" ref="D15:H15" si="0">$C$5</f>
        <v>70000</v>
      </c>
      <c r="E15" s="10">
        <f t="shared" si="0"/>
        <v>70000</v>
      </c>
      <c r="F15" s="10">
        <f t="shared" si="0"/>
        <v>70000</v>
      </c>
      <c r="G15" s="10">
        <f t="shared" si="0"/>
        <v>70000</v>
      </c>
      <c r="H15" s="4">
        <f t="shared" si="0"/>
        <v>70000</v>
      </c>
    </row>
    <row r="16" spans="2:8" ht="18" x14ac:dyDescent="0.25">
      <c r="B16" s="22" t="s">
        <v>11</v>
      </c>
      <c r="C16" s="10">
        <f>$C$4*C14</f>
        <v>30000</v>
      </c>
      <c r="D16" s="10">
        <f t="shared" ref="D16:H16" si="1">$C$4*D14</f>
        <v>60000</v>
      </c>
      <c r="E16" s="10">
        <f t="shared" si="1"/>
        <v>90000</v>
      </c>
      <c r="F16" s="10">
        <f t="shared" si="1"/>
        <v>120000</v>
      </c>
      <c r="G16" s="10">
        <f t="shared" si="1"/>
        <v>150000</v>
      </c>
      <c r="H16" s="4">
        <f t="shared" si="1"/>
        <v>180000</v>
      </c>
    </row>
    <row r="17" spans="2:12" ht="18" x14ac:dyDescent="0.25">
      <c r="B17" s="22" t="s">
        <v>12</v>
      </c>
      <c r="C17" s="10">
        <f>C15+C16</f>
        <v>100000</v>
      </c>
      <c r="D17" s="10">
        <f t="shared" ref="D17:H17" si="2">D15+D16</f>
        <v>130000</v>
      </c>
      <c r="E17" s="10">
        <f t="shared" si="2"/>
        <v>160000</v>
      </c>
      <c r="F17" s="10">
        <f t="shared" si="2"/>
        <v>190000</v>
      </c>
      <c r="G17" s="10">
        <f t="shared" si="2"/>
        <v>220000</v>
      </c>
      <c r="H17" s="4">
        <f t="shared" si="2"/>
        <v>250000</v>
      </c>
    </row>
    <row r="18" spans="2:12" ht="18" x14ac:dyDescent="0.25">
      <c r="B18" s="22" t="s">
        <v>13</v>
      </c>
      <c r="C18" s="10">
        <f>$C$3*C14</f>
        <v>50000</v>
      </c>
      <c r="D18" s="10">
        <f t="shared" ref="D18:F18" si="3">$C$3*D14</f>
        <v>100000</v>
      </c>
      <c r="E18" s="10">
        <f t="shared" si="3"/>
        <v>150000</v>
      </c>
      <c r="F18" s="10">
        <f t="shared" si="3"/>
        <v>200000</v>
      </c>
      <c r="G18" s="10">
        <f>$C$3*G14</f>
        <v>250000</v>
      </c>
      <c r="H18" s="4">
        <f>$C$3*H14</f>
        <v>300000</v>
      </c>
    </row>
    <row r="19" spans="2:12" ht="18.75" thickBot="1" x14ac:dyDescent="0.3">
      <c r="B19" s="23" t="s">
        <v>14</v>
      </c>
      <c r="C19" s="15">
        <f>C18-C17</f>
        <v>-50000</v>
      </c>
      <c r="D19" s="15">
        <f t="shared" ref="D19:F19" si="4">D18-D17</f>
        <v>-30000</v>
      </c>
      <c r="E19" s="15">
        <f t="shared" si="4"/>
        <v>-10000</v>
      </c>
      <c r="F19" s="15">
        <f t="shared" si="4"/>
        <v>10000</v>
      </c>
      <c r="G19" s="15">
        <f>G18-G17</f>
        <v>30000</v>
      </c>
      <c r="H19" s="6">
        <f>H18-H17</f>
        <v>50000</v>
      </c>
      <c r="J19" s="16"/>
    </row>
    <row r="20" spans="2:12" x14ac:dyDescent="0.2">
      <c r="L20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rightToLeft="1" tabSelected="1" topLeftCell="A16" workbookViewId="0">
      <selection activeCell="F40" sqref="F40"/>
    </sheetView>
  </sheetViews>
  <sheetFormatPr defaultRowHeight="14.25" x14ac:dyDescent="0.2"/>
  <cols>
    <col min="2" max="2" width="21.125" bestFit="1" customWidth="1"/>
    <col min="3" max="3" width="9.25" bestFit="1" customWidth="1"/>
  </cols>
  <sheetData>
    <row r="1" spans="2:12" ht="18" x14ac:dyDescent="0.25">
      <c r="B1" s="7"/>
      <c r="C1" s="8" t="s">
        <v>16</v>
      </c>
      <c r="D1" s="8"/>
      <c r="E1" s="8"/>
      <c r="F1" s="8"/>
    </row>
    <row r="2" spans="2:12" ht="18.75" thickBot="1" x14ac:dyDescent="0.3">
      <c r="B2" s="8" t="s">
        <v>0</v>
      </c>
      <c r="C2" s="7"/>
      <c r="D2" s="7"/>
      <c r="E2" s="7"/>
      <c r="F2" s="7"/>
    </row>
    <row r="3" spans="2:12" ht="18" x14ac:dyDescent="0.25">
      <c r="B3" s="1" t="s">
        <v>1</v>
      </c>
      <c r="C3" s="2">
        <v>2.75</v>
      </c>
    </row>
    <row r="4" spans="2:12" ht="18" x14ac:dyDescent="0.25">
      <c r="B4" s="3" t="s">
        <v>2</v>
      </c>
      <c r="C4" s="4">
        <v>1.25</v>
      </c>
    </row>
    <row r="5" spans="2:12" ht="18.75" thickBot="1" x14ac:dyDescent="0.3">
      <c r="B5" s="5" t="s">
        <v>3</v>
      </c>
      <c r="C5" s="6">
        <v>15000</v>
      </c>
    </row>
    <row r="6" spans="2:12" ht="18.75" thickBot="1" x14ac:dyDescent="0.3">
      <c r="B6" s="7"/>
      <c r="C6" s="7"/>
    </row>
    <row r="7" spans="2:12" ht="18" x14ac:dyDescent="0.25">
      <c r="B7" s="1" t="s">
        <v>5</v>
      </c>
      <c r="C7" s="2">
        <f>C3-C4</f>
        <v>1.5</v>
      </c>
    </row>
    <row r="8" spans="2:12" ht="18" x14ac:dyDescent="0.25">
      <c r="B8" s="3" t="s">
        <v>6</v>
      </c>
      <c r="C8" s="4">
        <f>C5/C7</f>
        <v>10000</v>
      </c>
    </row>
    <row r="9" spans="2:12" ht="18.75" thickBot="1" x14ac:dyDescent="0.3">
      <c r="B9" s="5" t="s">
        <v>7</v>
      </c>
      <c r="C9" s="6">
        <f>C8*C3</f>
        <v>27500</v>
      </c>
    </row>
    <row r="11" spans="2:12" ht="15" thickBot="1" x14ac:dyDescent="0.25"/>
    <row r="12" spans="2:12" ht="18" x14ac:dyDescent="0.25">
      <c r="B12" s="11" t="s">
        <v>9</v>
      </c>
      <c r="C12" s="12">
        <v>2000</v>
      </c>
      <c r="D12" s="12">
        <v>4000</v>
      </c>
      <c r="E12" s="12">
        <v>6000</v>
      </c>
      <c r="F12" s="12">
        <v>8000</v>
      </c>
      <c r="G12" s="12">
        <v>10000</v>
      </c>
      <c r="H12" s="12">
        <v>12000</v>
      </c>
      <c r="I12" s="25">
        <v>14000</v>
      </c>
      <c r="J12" s="25">
        <v>16000</v>
      </c>
      <c r="K12" s="25">
        <v>18000</v>
      </c>
      <c r="L12" s="24">
        <v>20000</v>
      </c>
    </row>
    <row r="13" spans="2:12" ht="18" x14ac:dyDescent="0.25">
      <c r="B13" s="13" t="s">
        <v>10</v>
      </c>
      <c r="C13" s="10">
        <f>$C$5</f>
        <v>15000</v>
      </c>
      <c r="D13" s="10">
        <f t="shared" ref="D13:L13" si="0">$C$5</f>
        <v>15000</v>
      </c>
      <c r="E13" s="10">
        <f t="shared" si="0"/>
        <v>15000</v>
      </c>
      <c r="F13" s="10">
        <f t="shared" si="0"/>
        <v>15000</v>
      </c>
      <c r="G13" s="10">
        <f t="shared" si="0"/>
        <v>15000</v>
      </c>
      <c r="H13" s="10">
        <f t="shared" si="0"/>
        <v>15000</v>
      </c>
      <c r="I13" s="10">
        <f t="shared" si="0"/>
        <v>15000</v>
      </c>
      <c r="J13" s="10">
        <f t="shared" si="0"/>
        <v>15000</v>
      </c>
      <c r="K13" s="10">
        <f t="shared" si="0"/>
        <v>15000</v>
      </c>
      <c r="L13" s="4">
        <f t="shared" si="0"/>
        <v>15000</v>
      </c>
    </row>
    <row r="14" spans="2:12" ht="18" x14ac:dyDescent="0.25">
      <c r="B14" s="13" t="s">
        <v>11</v>
      </c>
      <c r="C14" s="10">
        <f>$C$4*C12</f>
        <v>2500</v>
      </c>
      <c r="D14" s="10">
        <f t="shared" ref="D14:L14" si="1">$C$4*D12</f>
        <v>5000</v>
      </c>
      <c r="E14" s="10">
        <f t="shared" si="1"/>
        <v>7500</v>
      </c>
      <c r="F14" s="10">
        <f t="shared" si="1"/>
        <v>10000</v>
      </c>
      <c r="G14" s="10">
        <f t="shared" si="1"/>
        <v>12500</v>
      </c>
      <c r="H14" s="10">
        <f t="shared" si="1"/>
        <v>15000</v>
      </c>
      <c r="I14" s="10">
        <f t="shared" si="1"/>
        <v>17500</v>
      </c>
      <c r="J14" s="10">
        <f t="shared" si="1"/>
        <v>20000</v>
      </c>
      <c r="K14" s="10">
        <f t="shared" si="1"/>
        <v>22500</v>
      </c>
      <c r="L14" s="4">
        <f t="shared" si="1"/>
        <v>25000</v>
      </c>
    </row>
    <row r="15" spans="2:12" ht="18" x14ac:dyDescent="0.25">
      <c r="B15" s="13" t="s">
        <v>12</v>
      </c>
      <c r="C15" s="10">
        <f>C13+C14</f>
        <v>17500</v>
      </c>
      <c r="D15" s="10">
        <f t="shared" ref="D15:I15" si="2">D13+D14</f>
        <v>20000</v>
      </c>
      <c r="E15" s="10">
        <f t="shared" si="2"/>
        <v>22500</v>
      </c>
      <c r="F15" s="10">
        <f t="shared" si="2"/>
        <v>25000</v>
      </c>
      <c r="G15" s="10">
        <f t="shared" si="2"/>
        <v>27500</v>
      </c>
      <c r="H15" s="10">
        <f t="shared" si="2"/>
        <v>30000</v>
      </c>
      <c r="I15" s="10">
        <f t="shared" si="2"/>
        <v>32500</v>
      </c>
      <c r="J15" s="10">
        <f t="shared" ref="J15" si="3">J13+J14</f>
        <v>35000</v>
      </c>
      <c r="K15" s="10">
        <f t="shared" ref="K15" si="4">K13+K14</f>
        <v>37500</v>
      </c>
      <c r="L15" s="4">
        <f t="shared" ref="L15" si="5">L13+L14</f>
        <v>40000</v>
      </c>
    </row>
    <row r="16" spans="2:12" ht="18" x14ac:dyDescent="0.25">
      <c r="B16" s="13" t="s">
        <v>13</v>
      </c>
      <c r="C16" s="10">
        <f>$C$3*C12</f>
        <v>5500</v>
      </c>
      <c r="D16" s="10">
        <f t="shared" ref="D16:L16" si="6">$C$3*D12</f>
        <v>11000</v>
      </c>
      <c r="E16" s="10">
        <f t="shared" si="6"/>
        <v>16500</v>
      </c>
      <c r="F16" s="10">
        <f t="shared" si="6"/>
        <v>22000</v>
      </c>
      <c r="G16" s="10">
        <f t="shared" si="6"/>
        <v>27500</v>
      </c>
      <c r="H16" s="10">
        <f t="shared" si="6"/>
        <v>33000</v>
      </c>
      <c r="I16" s="10">
        <f t="shared" si="6"/>
        <v>38500</v>
      </c>
      <c r="J16" s="10">
        <f t="shared" si="6"/>
        <v>44000</v>
      </c>
      <c r="K16" s="10">
        <f t="shared" si="6"/>
        <v>49500</v>
      </c>
      <c r="L16" s="4">
        <f t="shared" si="6"/>
        <v>55000</v>
      </c>
    </row>
    <row r="17" spans="2:12" ht="18.75" thickBot="1" x14ac:dyDescent="0.3">
      <c r="B17" s="14" t="s">
        <v>14</v>
      </c>
      <c r="C17" s="15">
        <f>C16-C15</f>
        <v>-12000</v>
      </c>
      <c r="D17" s="15">
        <f t="shared" ref="D17:I17" si="7">D16-D15</f>
        <v>-9000</v>
      </c>
      <c r="E17" s="15">
        <f t="shared" si="7"/>
        <v>-6000</v>
      </c>
      <c r="F17" s="15">
        <f t="shared" si="7"/>
        <v>-3000</v>
      </c>
      <c r="G17" s="15">
        <f t="shared" si="7"/>
        <v>0</v>
      </c>
      <c r="H17" s="15">
        <f t="shared" si="7"/>
        <v>3000</v>
      </c>
      <c r="I17" s="15">
        <f t="shared" si="7"/>
        <v>6000</v>
      </c>
      <c r="J17" s="15">
        <f t="shared" ref="J17" si="8">J16-J15</f>
        <v>9000</v>
      </c>
      <c r="K17" s="15">
        <f t="shared" ref="K17" si="9">K16-K15</f>
        <v>12000</v>
      </c>
      <c r="L17" s="26">
        <f t="shared" ref="L17" si="10">L16-L15</f>
        <v>15000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النشاط </vt:lpstr>
      <vt:lpstr>الواجب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لينا باعارمة</cp:lastModifiedBy>
  <dcterms:created xsi:type="dcterms:W3CDTF">2013-09-13T14:25:10Z</dcterms:created>
  <dcterms:modified xsi:type="dcterms:W3CDTF">2014-03-10T15:29:40Z</dcterms:modified>
</cp:coreProperties>
</file>