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320" windowHeight="9975" activeTab="0"/>
  </bookViews>
  <sheets>
    <sheet name="الواجب" sheetId="1" r:id="rId1"/>
    <sheet name="ورقة3" sheetId="2" r:id="rId2"/>
  </sheets>
  <definedNames/>
  <calcPr fullCalcOnLoad="1"/>
</workbook>
</file>

<file path=xl/sharedStrings.xml><?xml version="1.0" encoding="utf-8"?>
<sst xmlns="http://schemas.openxmlformats.org/spreadsheetml/2006/main" count="48" uniqueCount="37">
  <si>
    <t>تحليل انحرافات المواد والأجور المباشرة</t>
  </si>
  <si>
    <t>الإجمالي</t>
  </si>
  <si>
    <t>التكلفة المعيارية للمواد</t>
  </si>
  <si>
    <t>التكلفة المعيارية للأجور</t>
  </si>
  <si>
    <t>إجمالي التكلفة المعيارية</t>
  </si>
  <si>
    <t>الاحتياجات الفعلية لإنتاج</t>
  </si>
  <si>
    <t>التكلفة الفعلية للمواد</t>
  </si>
  <si>
    <t>عدد ساعات العمل</t>
  </si>
  <si>
    <t>الأجر المدفوع للساعة</t>
  </si>
  <si>
    <t>التكلفة الفعلية للأجور</t>
  </si>
  <si>
    <t>إجمالي التكاليف الفعلية</t>
  </si>
  <si>
    <t>أصناف المواد</t>
  </si>
  <si>
    <t>انحراف السعر</t>
  </si>
  <si>
    <t>انحراف الكمية</t>
  </si>
  <si>
    <t>إجمالي انحرافات المواد</t>
  </si>
  <si>
    <t>فئة العمالة</t>
  </si>
  <si>
    <t>انحراف معدل الأجر</t>
  </si>
  <si>
    <t>انحراف كفاءة العمل</t>
  </si>
  <si>
    <t>إجمالي انحرافات الأجور</t>
  </si>
  <si>
    <t>إجمالي الانحرافات</t>
  </si>
  <si>
    <t>الإجمالي العام لانحرافات المواد والأجور</t>
  </si>
  <si>
    <t>الانحرافات التحليلية للمواد والأجور المباشرة</t>
  </si>
  <si>
    <t>الاحتياجات المعيارية لصناعة المراتب:</t>
  </si>
  <si>
    <t>قماش بالمتر</t>
  </si>
  <si>
    <t xml:space="preserve">قطن بالكجم </t>
  </si>
  <si>
    <r>
      <t>الصنف</t>
    </r>
    <r>
      <rPr>
        <sz val="14"/>
        <color indexed="8"/>
        <rFont val="Calibri"/>
        <family val="2"/>
      </rPr>
      <t xml:space="preserve"> </t>
    </r>
  </si>
  <si>
    <r>
      <t>الكمية</t>
    </r>
    <r>
      <rPr>
        <sz val="14"/>
        <color indexed="8"/>
        <rFont val="Calibri"/>
        <family val="2"/>
      </rPr>
      <t xml:space="preserve"> </t>
    </r>
  </si>
  <si>
    <r>
      <t>السعر</t>
    </r>
    <r>
      <rPr>
        <sz val="14"/>
        <color indexed="8"/>
        <rFont val="Calibri"/>
        <family val="2"/>
      </rPr>
      <t xml:space="preserve"> </t>
    </r>
  </si>
  <si>
    <r>
      <t>فئة العمال</t>
    </r>
    <r>
      <rPr>
        <sz val="14"/>
        <color indexed="8"/>
        <rFont val="Calibri"/>
        <family val="2"/>
      </rPr>
      <t xml:space="preserve"> </t>
    </r>
  </si>
  <si>
    <r>
      <t>عدد الساعات</t>
    </r>
    <r>
      <rPr>
        <sz val="14"/>
        <color indexed="8"/>
        <rFont val="Calibri"/>
        <family val="2"/>
      </rPr>
      <t xml:space="preserve"> </t>
    </r>
  </si>
  <si>
    <r>
      <t>أجر الساعة</t>
    </r>
    <r>
      <rPr>
        <sz val="14"/>
        <color indexed="8"/>
        <rFont val="Calibri"/>
        <family val="2"/>
      </rPr>
      <t xml:space="preserve"> بالريال</t>
    </r>
  </si>
  <si>
    <r>
      <t>الكمية</t>
    </r>
    <r>
      <rPr>
        <sz val="14"/>
        <color indexed="8"/>
        <rFont val="Calibri"/>
        <family val="2"/>
      </rPr>
      <t xml:space="preserve"> المستخدمة</t>
    </r>
  </si>
  <si>
    <r>
      <t>السعر</t>
    </r>
    <r>
      <rPr>
        <sz val="14"/>
        <color indexed="8"/>
        <rFont val="Calibri"/>
        <family val="2"/>
      </rPr>
      <t xml:space="preserve"> الفعلي للوحدة</t>
    </r>
  </si>
  <si>
    <t>الخياطون</t>
  </si>
  <si>
    <t>المنجدون</t>
  </si>
  <si>
    <t>مرتبة</t>
  </si>
  <si>
    <t>اتجاة الانحراف</t>
  </si>
</sst>
</file>

<file path=xl/styles.xml><?xml version="1.0" encoding="utf-8"?>
<styleSheet xmlns="http://schemas.openxmlformats.org/spreadsheetml/2006/main">
  <numFmts count="19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_(* #,##0.0_);_(* \(#,##0.0\);_(* &quot;-&quot;?_);_(@_)"/>
  </numFmts>
  <fonts count="49">
    <font>
      <sz val="11"/>
      <color theme="1"/>
      <name val="Calibri"/>
      <family val="2"/>
    </font>
    <font>
      <sz val="11"/>
      <color indexed="8"/>
      <name val="Arial"/>
      <family val="2"/>
    </font>
    <font>
      <sz val="14"/>
      <color indexed="8"/>
      <name val="Calibri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20"/>
      <color indexed="8"/>
      <name val="Arial"/>
      <family val="2"/>
    </font>
    <font>
      <b/>
      <u val="single"/>
      <sz val="14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theme="1"/>
      <name val="Calibri"/>
      <family val="2"/>
    </font>
    <font>
      <b/>
      <u val="single"/>
      <sz val="14"/>
      <color theme="1"/>
      <name val="Calibri"/>
      <family val="2"/>
    </font>
    <font>
      <b/>
      <sz val="14"/>
      <color theme="1"/>
      <name val="Calibri"/>
      <family val="2"/>
    </font>
    <font>
      <sz val="14"/>
      <color rgb="FF000000"/>
      <name val="Calibri"/>
      <family val="2"/>
    </font>
    <font>
      <sz val="14"/>
      <color theme="1"/>
      <name val="Calibri"/>
      <family val="2"/>
    </font>
    <font>
      <b/>
      <sz val="14"/>
      <color rgb="FF000000"/>
      <name val="Calibri"/>
      <family val="2"/>
    </font>
    <font>
      <b/>
      <sz val="12"/>
      <color theme="1"/>
      <name val="Calibri"/>
      <family val="2"/>
    </font>
    <font>
      <b/>
      <sz val="14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/>
    </xf>
    <xf numFmtId="0" fontId="0" fillId="0" borderId="0" xfId="0" applyAlignment="1">
      <alignment/>
    </xf>
    <xf numFmtId="0" fontId="43" fillId="0" borderId="0" xfId="0" applyFont="1" applyAlignment="1">
      <alignment horizontal="center" vertical="center"/>
    </xf>
    <xf numFmtId="0" fontId="44" fillId="0" borderId="0" xfId="0" applyFont="1" applyFill="1" applyBorder="1" applyAlignment="1">
      <alignment horizontal="center" vertical="top" wrapText="1" readingOrder="2"/>
    </xf>
    <xf numFmtId="0" fontId="44" fillId="0" borderId="0" xfId="0" applyFont="1" applyBorder="1" applyAlignment="1">
      <alignment horizontal="center" vertical="top" wrapText="1" readingOrder="2"/>
    </xf>
    <xf numFmtId="0" fontId="44" fillId="0" borderId="10" xfId="0" applyFont="1" applyFill="1" applyBorder="1" applyAlignment="1">
      <alignment horizontal="center" vertical="center" wrapText="1" readingOrder="2"/>
    </xf>
    <xf numFmtId="0" fontId="44" fillId="0" borderId="11" xfId="0" applyFont="1" applyFill="1" applyBorder="1" applyAlignment="1">
      <alignment horizontal="center" vertical="center" wrapText="1" readingOrder="2"/>
    </xf>
    <xf numFmtId="0" fontId="43" fillId="0" borderId="12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top" wrapText="1" readingOrder="2"/>
    </xf>
    <xf numFmtId="0" fontId="45" fillId="0" borderId="14" xfId="0" applyFont="1" applyFill="1" applyBorder="1" applyAlignment="1">
      <alignment horizontal="center" vertical="center"/>
    </xf>
    <xf numFmtId="0" fontId="46" fillId="0" borderId="15" xfId="0" applyFont="1" applyFill="1" applyBorder="1" applyAlignment="1">
      <alignment horizontal="center" vertical="center" wrapText="1" readingOrder="2"/>
    </xf>
    <xf numFmtId="0" fontId="43" fillId="0" borderId="16" xfId="0" applyFont="1" applyFill="1" applyBorder="1" applyAlignment="1">
      <alignment horizontal="center"/>
    </xf>
    <xf numFmtId="0" fontId="43" fillId="0" borderId="17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 readingOrder="2"/>
    </xf>
    <xf numFmtId="0" fontId="44" fillId="0" borderId="11" xfId="0" applyFont="1" applyBorder="1" applyAlignment="1">
      <alignment horizontal="center" vertical="center" wrapText="1" readingOrder="2"/>
    </xf>
    <xf numFmtId="0" fontId="45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top" wrapText="1" readingOrder="2"/>
    </xf>
    <xf numFmtId="0" fontId="45" fillId="0" borderId="14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/>
    </xf>
    <xf numFmtId="0" fontId="43" fillId="0" borderId="17" xfId="0" applyFont="1" applyBorder="1" applyAlignment="1">
      <alignment horizontal="center" vertical="center"/>
    </xf>
    <xf numFmtId="0" fontId="43" fillId="0" borderId="18" xfId="0" applyFont="1" applyBorder="1" applyAlignment="1">
      <alignment vertical="center"/>
    </xf>
    <xf numFmtId="0" fontId="43" fillId="0" borderId="19" xfId="0" applyFont="1" applyBorder="1" applyAlignment="1">
      <alignment/>
    </xf>
    <xf numFmtId="0" fontId="43" fillId="0" borderId="20" xfId="0" applyFont="1" applyBorder="1" applyAlignment="1">
      <alignment horizontal="center" vertical="center"/>
    </xf>
    <xf numFmtId="0" fontId="44" fillId="0" borderId="10" xfId="0" applyFont="1" applyBorder="1" applyAlignment="1">
      <alignment horizontal="right" vertical="center" wrapText="1" readingOrder="2"/>
    </xf>
    <xf numFmtId="0" fontId="43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right" vertical="top" wrapText="1" readingOrder="2"/>
    </xf>
    <xf numFmtId="0" fontId="46" fillId="0" borderId="15" xfId="0" applyFont="1" applyFill="1" applyBorder="1" applyAlignment="1">
      <alignment horizontal="right" vertical="center" wrapText="1" readingOrder="2"/>
    </xf>
    <xf numFmtId="0" fontId="43" fillId="0" borderId="16" xfId="0" applyFont="1" applyBorder="1" applyAlignment="1">
      <alignment/>
    </xf>
    <xf numFmtId="172" fontId="43" fillId="0" borderId="17" xfId="42" applyNumberFormat="1" applyFont="1" applyBorder="1" applyAlignment="1">
      <alignment horizontal="center" vertical="center"/>
    </xf>
    <xf numFmtId="0" fontId="45" fillId="0" borderId="0" xfId="0" applyFont="1" applyBorder="1" applyAlignment="1">
      <alignment/>
    </xf>
    <xf numFmtId="173" fontId="43" fillId="0" borderId="16" xfId="42" applyNumberFormat="1" applyFont="1" applyBorder="1" applyAlignment="1">
      <alignment/>
    </xf>
    <xf numFmtId="173" fontId="43" fillId="0" borderId="17" xfId="42" applyNumberFormat="1" applyFont="1" applyBorder="1" applyAlignment="1">
      <alignment horizontal="center" vertical="center"/>
    </xf>
    <xf numFmtId="173" fontId="43" fillId="0" borderId="20" xfId="42" applyNumberFormat="1" applyFont="1" applyBorder="1" applyAlignment="1">
      <alignment horizontal="center" vertical="center"/>
    </xf>
    <xf numFmtId="0" fontId="45" fillId="0" borderId="10" xfId="0" applyFont="1" applyBorder="1" applyAlignment="1">
      <alignment vertical="center"/>
    </xf>
    <xf numFmtId="0" fontId="43" fillId="0" borderId="11" xfId="0" applyFont="1" applyBorder="1" applyAlignment="1">
      <alignment horizontal="center" vertical="center"/>
    </xf>
    <xf numFmtId="0" fontId="43" fillId="0" borderId="13" xfId="0" applyFont="1" applyBorder="1" applyAlignment="1">
      <alignment/>
    </xf>
    <xf numFmtId="0" fontId="43" fillId="0" borderId="0" xfId="0" applyFont="1" applyBorder="1" applyAlignment="1">
      <alignment horizontal="center" vertical="center"/>
    </xf>
    <xf numFmtId="0" fontId="47" fillId="0" borderId="14" xfId="0" applyFont="1" applyBorder="1" applyAlignment="1">
      <alignment/>
    </xf>
    <xf numFmtId="0" fontId="43" fillId="0" borderId="15" xfId="0" applyFont="1" applyBorder="1" applyAlignment="1">
      <alignment vertical="center"/>
    </xf>
    <xf numFmtId="0" fontId="43" fillId="0" borderId="16" xfId="0" applyFont="1" applyBorder="1" applyAlignment="1">
      <alignment vertical="center"/>
    </xf>
    <xf numFmtId="0" fontId="43" fillId="0" borderId="16" xfId="0" applyFont="1" applyBorder="1" applyAlignment="1">
      <alignment horizontal="center" vertical="center"/>
    </xf>
    <xf numFmtId="0" fontId="47" fillId="0" borderId="17" xfId="0" applyFont="1" applyBorder="1" applyAlignment="1">
      <alignment/>
    </xf>
    <xf numFmtId="0" fontId="47" fillId="0" borderId="12" xfId="0" applyFont="1" applyBorder="1" applyAlignment="1">
      <alignment/>
    </xf>
    <xf numFmtId="0" fontId="43" fillId="0" borderId="18" xfId="0" applyFont="1" applyBorder="1" applyAlignment="1">
      <alignment/>
    </xf>
    <xf numFmtId="1" fontId="48" fillId="0" borderId="19" xfId="42" applyNumberFormat="1" applyFont="1" applyBorder="1" applyAlignment="1">
      <alignment horizontal="center" vertical="center"/>
    </xf>
    <xf numFmtId="0" fontId="47" fillId="0" borderId="20" xfId="0" applyFont="1" applyBorder="1" applyAlignment="1">
      <alignment/>
    </xf>
    <xf numFmtId="0" fontId="44" fillId="0" borderId="0" xfId="0" applyFont="1" applyBorder="1" applyAlignment="1">
      <alignment horizontal="center" vertical="top" wrapText="1" readingOrder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rightToLeft="1" tabSelected="1" zoomScalePageLayoutView="0" workbookViewId="0" topLeftCell="A25">
      <selection activeCell="C17" sqref="C17"/>
    </sheetView>
  </sheetViews>
  <sheetFormatPr defaultColWidth="9.140625" defaultRowHeight="15"/>
  <cols>
    <col min="1" max="1" width="23.8515625" style="0" customWidth="1"/>
    <col min="2" max="2" width="16.57421875" style="0" customWidth="1"/>
    <col min="3" max="3" width="14.57421875" style="0" bestFit="1" customWidth="1"/>
    <col min="4" max="4" width="22.00390625" style="5" bestFit="1" customWidth="1"/>
    <col min="5" max="5" width="14.140625" style="0" bestFit="1" customWidth="1"/>
  </cols>
  <sheetData>
    <row r="1" ht="26.25">
      <c r="B1" s="1" t="s">
        <v>0</v>
      </c>
    </row>
    <row r="2" ht="18.75" thickBot="1">
      <c r="B2" s="2" t="s">
        <v>22</v>
      </c>
    </row>
    <row r="3" spans="1:4" ht="18">
      <c r="A3" s="9" t="s">
        <v>25</v>
      </c>
      <c r="B3" s="10" t="s">
        <v>23</v>
      </c>
      <c r="C3" s="10" t="s">
        <v>24</v>
      </c>
      <c r="D3" s="11" t="s">
        <v>1</v>
      </c>
    </row>
    <row r="4" spans="1:4" ht="18.75">
      <c r="A4" s="12" t="s">
        <v>26</v>
      </c>
      <c r="B4" s="7">
        <v>12</v>
      </c>
      <c r="C4" s="7">
        <v>30</v>
      </c>
      <c r="D4" s="13"/>
    </row>
    <row r="5" spans="1:4" ht="18.75">
      <c r="A5" s="12" t="s">
        <v>27</v>
      </c>
      <c r="B5" s="7">
        <v>20</v>
      </c>
      <c r="C5" s="7">
        <v>12</v>
      </c>
      <c r="D5" s="13"/>
    </row>
    <row r="6" spans="1:4" ht="18.75" thickBot="1">
      <c r="A6" s="14" t="s">
        <v>2</v>
      </c>
      <c r="B6" s="15">
        <f>B4*B5</f>
        <v>240</v>
      </c>
      <c r="C6" s="15">
        <f>C4*C5</f>
        <v>360</v>
      </c>
      <c r="D6" s="16">
        <f>SUM(B6:C6)</f>
        <v>600</v>
      </c>
    </row>
    <row r="7" spans="1:4" ht="18">
      <c r="A7" s="17" t="s">
        <v>28</v>
      </c>
      <c r="B7" s="18" t="s">
        <v>33</v>
      </c>
      <c r="C7" s="18" t="s">
        <v>34</v>
      </c>
      <c r="D7" s="19"/>
    </row>
    <row r="8" spans="1:4" ht="18.75">
      <c r="A8" s="20" t="s">
        <v>29</v>
      </c>
      <c r="B8" s="8">
        <v>1</v>
      </c>
      <c r="C8" s="8">
        <v>5</v>
      </c>
      <c r="D8" s="21"/>
    </row>
    <row r="9" spans="1:4" ht="18.75">
      <c r="A9" s="20" t="s">
        <v>30</v>
      </c>
      <c r="B9" s="8">
        <v>10</v>
      </c>
      <c r="C9" s="8">
        <v>30</v>
      </c>
      <c r="D9" s="21"/>
    </row>
    <row r="10" spans="1:4" ht="18.75" thickBot="1">
      <c r="A10" s="14" t="s">
        <v>3</v>
      </c>
      <c r="B10" s="22">
        <f>B8*B9</f>
        <v>10</v>
      </c>
      <c r="C10" s="22">
        <f>C8*C9</f>
        <v>150</v>
      </c>
      <c r="D10" s="23">
        <f>SUM(B10:C10)</f>
        <v>160</v>
      </c>
    </row>
    <row r="11" spans="1:4" ht="18.75" thickBot="1">
      <c r="A11" s="24" t="s">
        <v>4</v>
      </c>
      <c r="B11" s="25"/>
      <c r="C11" s="25"/>
      <c r="D11" s="26">
        <f>D6+D10</f>
        <v>760</v>
      </c>
    </row>
    <row r="12" ht="14.25">
      <c r="D12" s="3"/>
    </row>
    <row r="13" spans="2:5" ht="18.75" thickBot="1">
      <c r="B13" s="2" t="s">
        <v>5</v>
      </c>
      <c r="D13" s="6">
        <v>600</v>
      </c>
      <c r="E13" s="4" t="s">
        <v>35</v>
      </c>
    </row>
    <row r="14" spans="1:4" ht="18">
      <c r="A14" s="27" t="s">
        <v>25</v>
      </c>
      <c r="B14" s="10" t="s">
        <v>23</v>
      </c>
      <c r="C14" s="10" t="s">
        <v>24</v>
      </c>
      <c r="D14" s="28" t="s">
        <v>1</v>
      </c>
    </row>
    <row r="15" spans="1:4" ht="18.75">
      <c r="A15" s="29" t="s">
        <v>31</v>
      </c>
      <c r="B15" s="50">
        <v>8000</v>
      </c>
      <c r="C15" s="50">
        <v>1500</v>
      </c>
      <c r="D15" s="21"/>
    </row>
    <row r="16" spans="1:4" ht="18.75">
      <c r="A16" s="29" t="s">
        <v>32</v>
      </c>
      <c r="B16" s="50">
        <v>19</v>
      </c>
      <c r="C16" s="50">
        <v>30</v>
      </c>
      <c r="D16" s="21"/>
    </row>
    <row r="17" spans="1:4" ht="18.75" thickBot="1">
      <c r="A17" s="30" t="s">
        <v>6</v>
      </c>
      <c r="B17" s="31">
        <f>B15*B16</f>
        <v>152000</v>
      </c>
      <c r="C17" s="31">
        <f>C15*C16</f>
        <v>45000</v>
      </c>
      <c r="D17" s="32">
        <f>B17+C17</f>
        <v>197000</v>
      </c>
    </row>
    <row r="18" spans="1:4" ht="18">
      <c r="A18" s="27" t="s">
        <v>28</v>
      </c>
      <c r="B18" s="18" t="s">
        <v>33</v>
      </c>
      <c r="C18" s="18" t="s">
        <v>34</v>
      </c>
      <c r="D18" s="19"/>
    </row>
    <row r="19" spans="1:4" ht="18">
      <c r="A19" s="29" t="s">
        <v>7</v>
      </c>
      <c r="B19" s="33">
        <v>700</v>
      </c>
      <c r="C19" s="33">
        <v>3100</v>
      </c>
      <c r="D19" s="21"/>
    </row>
    <row r="20" spans="1:4" ht="18">
      <c r="A20" s="29" t="s">
        <v>8</v>
      </c>
      <c r="B20" s="33">
        <v>9</v>
      </c>
      <c r="C20" s="33">
        <v>30</v>
      </c>
      <c r="D20" s="21"/>
    </row>
    <row r="21" spans="1:4" ht="18.75" thickBot="1">
      <c r="A21" s="30" t="s">
        <v>9</v>
      </c>
      <c r="B21" s="34">
        <f>B19*B20</f>
        <v>6300</v>
      </c>
      <c r="C21" s="34">
        <f>C19*C20</f>
        <v>93000</v>
      </c>
      <c r="D21" s="35">
        <f>SUM(B21:C21)</f>
        <v>99300</v>
      </c>
    </row>
    <row r="22" spans="1:4" ht="18.75" thickBot="1">
      <c r="A22" s="24" t="s">
        <v>10</v>
      </c>
      <c r="B22" s="25"/>
      <c r="C22" s="25"/>
      <c r="D22" s="36">
        <f>D17+D21</f>
        <v>296300</v>
      </c>
    </row>
    <row r="23" ht="14.25">
      <c r="D23" s="3"/>
    </row>
    <row r="24" spans="2:4" ht="18.75" thickBot="1">
      <c r="B24" s="2" t="s">
        <v>21</v>
      </c>
      <c r="D24" s="3"/>
    </row>
    <row r="25" spans="1:5" ht="18">
      <c r="A25" s="37" t="s">
        <v>11</v>
      </c>
      <c r="B25" s="10" t="s">
        <v>23</v>
      </c>
      <c r="C25" s="10" t="s">
        <v>24</v>
      </c>
      <c r="D25" s="38" t="s">
        <v>19</v>
      </c>
      <c r="E25" s="28" t="s">
        <v>36</v>
      </c>
    </row>
    <row r="26" spans="1:5" ht="18">
      <c r="A26" s="39" t="s">
        <v>12</v>
      </c>
      <c r="B26" s="33">
        <f>B15*(B5-B16)</f>
        <v>8000</v>
      </c>
      <c r="C26" s="33">
        <f>C15*(C5-C16)</f>
        <v>-27000</v>
      </c>
      <c r="D26" s="40">
        <f>SUM(B26:C26)</f>
        <v>-19000</v>
      </c>
      <c r="E26" s="41" t="str">
        <f>IF(D26&gt;=0,"في صالح","في غير صالح")</f>
        <v>في غير صالح</v>
      </c>
    </row>
    <row r="27" spans="1:5" ht="18">
      <c r="A27" s="39" t="s">
        <v>13</v>
      </c>
      <c r="B27" s="33">
        <f>B5*(B4*$D$13-B15)</f>
        <v>-16000</v>
      </c>
      <c r="C27" s="33">
        <f>C5*(C4*$D$13-C15)</f>
        <v>198000</v>
      </c>
      <c r="D27" s="40">
        <f>SUM(B27:C27)</f>
        <v>182000</v>
      </c>
      <c r="E27" s="41" t="str">
        <f aca="true" t="shared" si="0" ref="E27:E33">IF(D27&gt;=0,"في صالح","في غير صالح")</f>
        <v>في صالح</v>
      </c>
    </row>
    <row r="28" spans="1:5" ht="18.75" thickBot="1">
      <c r="A28" s="42" t="s">
        <v>14</v>
      </c>
      <c r="B28" s="43">
        <f>B26+B27</f>
        <v>-8000</v>
      </c>
      <c r="C28" s="43">
        <f>C26+C27</f>
        <v>171000</v>
      </c>
      <c r="D28" s="44">
        <f>SUM(B28:C28)</f>
        <v>163000</v>
      </c>
      <c r="E28" s="45" t="str">
        <f t="shared" si="0"/>
        <v>في صالح</v>
      </c>
    </row>
    <row r="29" spans="1:5" ht="18">
      <c r="A29" s="37" t="s">
        <v>15</v>
      </c>
      <c r="B29" s="18" t="s">
        <v>33</v>
      </c>
      <c r="C29" s="18" t="s">
        <v>34</v>
      </c>
      <c r="D29" s="38"/>
      <c r="E29" s="46"/>
    </row>
    <row r="30" spans="1:5" ht="18">
      <c r="A30" s="39" t="s">
        <v>16</v>
      </c>
      <c r="B30" s="33">
        <f>B19*(B9-B20)</f>
        <v>700</v>
      </c>
      <c r="C30" s="33">
        <f>C19*(C9-C20)</f>
        <v>0</v>
      </c>
      <c r="D30" s="40">
        <f>SUM(B30:C30)</f>
        <v>700</v>
      </c>
      <c r="E30" s="41" t="str">
        <f t="shared" si="0"/>
        <v>في صالح</v>
      </c>
    </row>
    <row r="31" spans="1:5" ht="18">
      <c r="A31" s="39" t="s">
        <v>17</v>
      </c>
      <c r="B31" s="33">
        <f>B9*(B8*$D$13-B19)</f>
        <v>-1000</v>
      </c>
      <c r="C31" s="33">
        <f>C9*(C8*$D$13-C19)</f>
        <v>-3000</v>
      </c>
      <c r="D31" s="40">
        <f>SUM(B31:C31)</f>
        <v>-4000</v>
      </c>
      <c r="E31" s="41" t="str">
        <f t="shared" si="0"/>
        <v>في غير صالح</v>
      </c>
    </row>
    <row r="32" spans="1:5" ht="18.75" thickBot="1">
      <c r="A32" s="42" t="s">
        <v>18</v>
      </c>
      <c r="B32" s="43">
        <f>B30+B31</f>
        <v>-300</v>
      </c>
      <c r="C32" s="43">
        <f>C30+C31</f>
        <v>-3000</v>
      </c>
      <c r="D32" s="44">
        <f>SUM(B32:C32)</f>
        <v>-3300</v>
      </c>
      <c r="E32" s="45" t="str">
        <f t="shared" si="0"/>
        <v>في غير صالح</v>
      </c>
    </row>
    <row r="33" spans="1:5" ht="18.75" thickBot="1">
      <c r="A33" s="47" t="s">
        <v>20</v>
      </c>
      <c r="B33" s="25"/>
      <c r="C33" s="25"/>
      <c r="D33" s="48">
        <f>D28+D32</f>
        <v>159700</v>
      </c>
      <c r="E33" s="49" t="str">
        <f t="shared" si="0"/>
        <v>في صالح</v>
      </c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Sumayah</dc:creator>
  <cp:keywords/>
  <dc:description/>
  <cp:lastModifiedBy>لينا باعارمة</cp:lastModifiedBy>
  <dcterms:created xsi:type="dcterms:W3CDTF">2011-05-06T12:04:37Z</dcterms:created>
  <dcterms:modified xsi:type="dcterms:W3CDTF">2014-11-30T13:10:23Z</dcterms:modified>
  <cp:category/>
  <cp:version/>
  <cp:contentType/>
  <cp:contentStatus/>
</cp:coreProperties>
</file>