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7245"/>
  </bookViews>
  <sheets>
    <sheet name="الاستهلاكات (الواجب)" sheetId="6" r:id="rId1"/>
  </sheets>
  <calcPr calcId="145621"/>
</workbook>
</file>

<file path=xl/calcChain.xml><?xml version="1.0" encoding="utf-8"?>
<calcChain xmlns="http://schemas.openxmlformats.org/spreadsheetml/2006/main">
  <c r="C46" i="6" l="1"/>
  <c r="C47" i="6"/>
  <c r="C48" i="6"/>
  <c r="C49" i="6"/>
  <c r="C50" i="6"/>
  <c r="C58" i="6" s="1"/>
  <c r="C45" i="6"/>
  <c r="E44" i="6"/>
  <c r="B45" i="6" s="1"/>
  <c r="E45" i="6" s="1"/>
  <c r="B46" i="6" s="1"/>
  <c r="E46" i="6" s="1"/>
  <c r="B47" i="6" s="1"/>
  <c r="E47" i="6" s="1"/>
  <c r="B48" i="6" s="1"/>
  <c r="E48" i="6" s="1"/>
  <c r="B49" i="6" s="1"/>
  <c r="E49" i="6" s="1"/>
  <c r="B50" i="6" s="1"/>
  <c r="E50" i="6" s="1"/>
  <c r="D44" i="6"/>
  <c r="D45" i="6" s="1"/>
  <c r="D46" i="6" s="1"/>
  <c r="D47" i="6" s="1"/>
  <c r="D48" i="6" s="1"/>
  <c r="D49" i="6" s="1"/>
  <c r="D50" i="6" s="1"/>
  <c r="C44" i="6"/>
  <c r="B44" i="6"/>
  <c r="C39" i="6"/>
  <c r="C57" i="6" s="1"/>
  <c r="C38" i="6"/>
  <c r="C37" i="6"/>
  <c r="C36" i="6"/>
  <c r="C35" i="6"/>
  <c r="C34" i="6"/>
  <c r="C33" i="6"/>
  <c r="D33" i="6" s="1"/>
  <c r="D34" i="6" s="1"/>
  <c r="B33" i="6"/>
  <c r="E33" i="6" s="1"/>
  <c r="B34" i="6" s="1"/>
  <c r="E34" i="6" s="1"/>
  <c r="B35" i="6" s="1"/>
  <c r="E35" i="6" s="1"/>
  <c r="B36" i="6" s="1"/>
  <c r="E36" i="6" s="1"/>
  <c r="B37" i="6" s="1"/>
  <c r="E37" i="6" s="1"/>
  <c r="B38" i="6" s="1"/>
  <c r="E38" i="6" s="1"/>
  <c r="B39" i="6" s="1"/>
  <c r="E39" i="6" s="1"/>
  <c r="C24" i="6"/>
  <c r="C25" i="6"/>
  <c r="C26" i="6"/>
  <c r="C27" i="6"/>
  <c r="C28" i="6"/>
  <c r="C56" i="6" s="1"/>
  <c r="C23" i="6"/>
  <c r="C22" i="6"/>
  <c r="E22" i="6" s="1"/>
  <c r="B23" i="6" s="1"/>
  <c r="E23" i="6" s="1"/>
  <c r="B24" i="6" s="1"/>
  <c r="E24" i="6" s="1"/>
  <c r="B25" i="6" s="1"/>
  <c r="E25" i="6" s="1"/>
  <c r="B26" i="6" s="1"/>
  <c r="E26" i="6" s="1"/>
  <c r="B27" i="6" s="1"/>
  <c r="E27" i="6" s="1"/>
  <c r="B28" i="6" s="1"/>
  <c r="E28" i="6" s="1"/>
  <c r="B22" i="6"/>
  <c r="C13" i="6"/>
  <c r="C14" i="6"/>
  <c r="C15" i="6"/>
  <c r="C16" i="6"/>
  <c r="C17" i="6"/>
  <c r="C55" i="6" s="1"/>
  <c r="C12" i="6"/>
  <c r="C11" i="6"/>
  <c r="D11" i="6" s="1"/>
  <c r="D12" i="6" s="1"/>
  <c r="D13" i="6" s="1"/>
  <c r="D14" i="6" s="1"/>
  <c r="D15" i="6" s="1"/>
  <c r="D16" i="6" s="1"/>
  <c r="D17" i="6" s="1"/>
  <c r="B11" i="6"/>
  <c r="E11" i="6" s="1"/>
  <c r="B12" i="6" s="1"/>
  <c r="E12" i="6" s="1"/>
  <c r="B13" i="6" s="1"/>
  <c r="E13" i="6" s="1"/>
  <c r="B14" i="6" s="1"/>
  <c r="E14" i="6" s="1"/>
  <c r="B15" i="6" s="1"/>
  <c r="E15" i="6" s="1"/>
  <c r="B16" i="6" s="1"/>
  <c r="E16" i="6" s="1"/>
  <c r="B17" i="6" s="1"/>
  <c r="E17" i="6" s="1"/>
  <c r="D22" i="6" l="1"/>
  <c r="D23" i="6" s="1"/>
  <c r="D24" i="6" s="1"/>
  <c r="D25" i="6" s="1"/>
  <c r="D26" i="6" s="1"/>
  <c r="D27" i="6" s="1"/>
  <c r="D28" i="6" s="1"/>
  <c r="D35" i="6"/>
  <c r="D36" i="6" s="1"/>
  <c r="D37" i="6" s="1"/>
  <c r="D38" i="6" s="1"/>
  <c r="D39" i="6" s="1"/>
</calcChain>
</file>

<file path=xl/sharedStrings.xml><?xml version="1.0" encoding="utf-8"?>
<sst xmlns="http://schemas.openxmlformats.org/spreadsheetml/2006/main" count="37" uniqueCount="21">
  <si>
    <t>تكلفة الاصل</t>
  </si>
  <si>
    <t xml:space="preserve">العمر الانتاجي </t>
  </si>
  <si>
    <t>الخردة</t>
  </si>
  <si>
    <t>ريال</t>
  </si>
  <si>
    <t>سنة</t>
  </si>
  <si>
    <t>جدول إستهلاك الاصول بطريقة القسط الثابت</t>
  </si>
  <si>
    <t>السنة</t>
  </si>
  <si>
    <t>القيمة الدفترية أول المدة</t>
  </si>
  <si>
    <t>قسط الاستهلاك</t>
  </si>
  <si>
    <t xml:space="preserve">مجمع الاستهلاك </t>
  </si>
  <si>
    <t>القيمة الدفترية آخر المدة</t>
  </si>
  <si>
    <t>جدول إستهلاك الاصول بطريقة مجموع ارقام السنين</t>
  </si>
  <si>
    <t xml:space="preserve">البيانات اللازمة لحساب أقساط الاستهلاك بطريقة‍َ ‍‍‍مضاعف القسط الثابت </t>
  </si>
  <si>
    <t>مضاعف القسط الثابت</t>
  </si>
  <si>
    <t>جدول إستهلاك الاصول بطريقة مضاعف القسط الثابت</t>
  </si>
  <si>
    <t>جدول إستهلاك الاصول بطريقة 250% القسط الثابت</t>
  </si>
  <si>
    <t xml:space="preserve">طرق الاستهلاك </t>
  </si>
  <si>
    <t xml:space="preserve">قسط استهلاك السنه 7 </t>
  </si>
  <si>
    <t>مجموع ارقام السنين</t>
  </si>
  <si>
    <t>القسط الثابت</t>
  </si>
  <si>
    <t>250% من القسط الثابت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</si>
</sst>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38" fontId="0" fillId="0" borderId="1" xfId="0" applyNumberFormat="1" applyBorder="1"/>
    <xf numFmtId="38" fontId="0" fillId="2" borderId="1" xfId="0" applyNumberForma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'الاستهلاكات (الواجب)'!$C$54</c:f>
              <c:strCache>
                <c:ptCount val="1"/>
                <c:pt idx="0">
                  <c:v>قسط استهلاك السنه 7 </c:v>
                </c:pt>
              </c:strCache>
            </c:strRef>
          </c:tx>
          <c:invertIfNegative val="0"/>
          <c:cat>
            <c:strRef>
              <c:f>'الاستهلاكات (الواجب)'!$B$55:$B$58</c:f>
              <c:strCache>
                <c:ptCount val="4"/>
                <c:pt idx="0">
                  <c:v>مضاعف القسط الثابت</c:v>
                </c:pt>
                <c:pt idx="1">
                  <c:v>مجموع ارقام السنين</c:v>
                </c:pt>
                <c:pt idx="2">
                  <c:v>القسط الثابت</c:v>
                </c:pt>
                <c:pt idx="3">
                  <c:v>250% من القسط الثابت</c:v>
                </c:pt>
              </c:strCache>
            </c:strRef>
          </c:cat>
          <c:val>
            <c:numRef>
              <c:f>'الاستهلاكات (الواجب)'!$C$55:$C$58</c:f>
              <c:numCache>
                <c:formatCode>#,##0_);[Red]\(#,##0\)</c:formatCode>
                <c:ptCount val="4"/>
                <c:pt idx="0">
                  <c:v>84750.555829903999</c:v>
                </c:pt>
                <c:pt idx="1">
                  <c:v>93750</c:v>
                </c:pt>
                <c:pt idx="2">
                  <c:v>83333.333333333328</c:v>
                </c:pt>
                <c:pt idx="3">
                  <c:v>83724.494170096063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40832"/>
        <c:axId val="59122816"/>
      </c:barChart>
      <c:catAx>
        <c:axId val="5604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9122816"/>
        <c:crosses val="autoZero"/>
        <c:auto val="1"/>
        <c:lblAlgn val="ctr"/>
        <c:lblOffset val="100"/>
        <c:noMultiLvlLbl val="0"/>
      </c:catAx>
      <c:valAx>
        <c:axId val="5912281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6040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44</xdr:row>
      <xdr:rowOff>57150</xdr:rowOff>
    </xdr:from>
    <xdr:to>
      <xdr:col>14</xdr:col>
      <xdr:colOff>66675</xdr:colOff>
      <xdr:row>58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rightToLeft="1" tabSelected="1" workbookViewId="0">
      <selection activeCell="B13" sqref="B13"/>
    </sheetView>
  </sheetViews>
  <sheetFormatPr defaultRowHeight="14.25" x14ac:dyDescent="0.2"/>
  <cols>
    <col min="2" max="2" width="17.25" bestFit="1" customWidth="1"/>
    <col min="3" max="3" width="16.25" customWidth="1"/>
    <col min="4" max="4" width="12.625" bestFit="1" customWidth="1"/>
    <col min="5" max="5" width="17.375" bestFit="1" customWidth="1"/>
  </cols>
  <sheetData>
    <row r="1" spans="1:5" x14ac:dyDescent="0.2">
      <c r="C1" t="s">
        <v>12</v>
      </c>
    </row>
    <row r="4" spans="1:5" x14ac:dyDescent="0.2">
      <c r="B4" t="s">
        <v>0</v>
      </c>
      <c r="C4">
        <v>1500000</v>
      </c>
      <c r="D4" t="s">
        <v>3</v>
      </c>
    </row>
    <row r="5" spans="1:5" x14ac:dyDescent="0.2">
      <c r="B5" t="s">
        <v>1</v>
      </c>
      <c r="C5">
        <v>15</v>
      </c>
      <c r="D5" t="s">
        <v>4</v>
      </c>
    </row>
    <row r="6" spans="1:5" x14ac:dyDescent="0.2">
      <c r="B6" t="s">
        <v>2</v>
      </c>
      <c r="C6">
        <v>250000</v>
      </c>
      <c r="D6" t="s">
        <v>3</v>
      </c>
    </row>
    <row r="9" spans="1:5" x14ac:dyDescent="0.2">
      <c r="A9" t="s">
        <v>14</v>
      </c>
    </row>
    <row r="10" spans="1:5" x14ac:dyDescent="0.2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</row>
    <row r="11" spans="1:5" x14ac:dyDescent="0.2">
      <c r="A11" s="1">
        <v>1</v>
      </c>
      <c r="B11" s="1">
        <f>C4</f>
        <v>1500000</v>
      </c>
      <c r="C11" s="2">
        <f>DDB(C$4,C$6,C$5,A11)</f>
        <v>200000</v>
      </c>
      <c r="D11" s="2">
        <f>C11</f>
        <v>200000</v>
      </c>
      <c r="E11" s="2">
        <f>B11-C11</f>
        <v>1300000</v>
      </c>
    </row>
    <row r="12" spans="1:5" x14ac:dyDescent="0.2">
      <c r="A12" s="1">
        <v>2</v>
      </c>
      <c r="B12" s="2">
        <f>E11</f>
        <v>1300000</v>
      </c>
      <c r="C12" s="2">
        <f>DDB(C$4,C$6,C$5,A12)</f>
        <v>173333.33333333334</v>
      </c>
      <c r="D12" s="2">
        <f>D11+C12</f>
        <v>373333.33333333337</v>
      </c>
      <c r="E12" s="2">
        <f>B12-C12</f>
        <v>1126666.6666666667</v>
      </c>
    </row>
    <row r="13" spans="1:5" x14ac:dyDescent="0.2">
      <c r="A13" s="1">
        <v>3</v>
      </c>
      <c r="B13" s="2">
        <f t="shared" ref="B13:B17" si="0">E12</f>
        <v>1126666.6666666667</v>
      </c>
      <c r="C13" s="2">
        <f t="shared" ref="C13:C17" si="1">DDB(C$4,C$6,C$5,A13)</f>
        <v>150222.22222222222</v>
      </c>
      <c r="D13" s="2">
        <f t="shared" ref="D13:D17" si="2">D12+C13</f>
        <v>523555.55555555562</v>
      </c>
      <c r="E13" s="2">
        <f t="shared" ref="E13:E17" si="3">B13-C13</f>
        <v>976444.4444444445</v>
      </c>
    </row>
    <row r="14" spans="1:5" x14ac:dyDescent="0.2">
      <c r="A14" s="1">
        <v>4</v>
      </c>
      <c r="B14" s="2">
        <f t="shared" si="0"/>
        <v>976444.4444444445</v>
      </c>
      <c r="C14" s="2">
        <f t="shared" si="1"/>
        <v>130192.59259259261</v>
      </c>
      <c r="D14" s="2">
        <f t="shared" si="2"/>
        <v>653748.1481481482</v>
      </c>
      <c r="E14" s="2">
        <f t="shared" si="3"/>
        <v>846251.85185185191</v>
      </c>
    </row>
    <row r="15" spans="1:5" x14ac:dyDescent="0.2">
      <c r="A15" s="1">
        <v>5</v>
      </c>
      <c r="B15" s="2">
        <f t="shared" si="0"/>
        <v>846251.85185185191</v>
      </c>
      <c r="C15" s="2">
        <f t="shared" si="1"/>
        <v>112833.58024691358</v>
      </c>
      <c r="D15" s="2">
        <f t="shared" si="2"/>
        <v>766581.7283950618</v>
      </c>
      <c r="E15" s="2">
        <f t="shared" si="3"/>
        <v>733418.27160493832</v>
      </c>
    </row>
    <row r="16" spans="1:5" x14ac:dyDescent="0.2">
      <c r="A16" s="1">
        <v>6</v>
      </c>
      <c r="B16" s="2">
        <f t="shared" si="0"/>
        <v>733418.27160493832</v>
      </c>
      <c r="C16" s="2">
        <f t="shared" si="1"/>
        <v>97789.102880658451</v>
      </c>
      <c r="D16" s="2">
        <f t="shared" si="2"/>
        <v>864370.83127572027</v>
      </c>
      <c r="E16" s="2">
        <f t="shared" si="3"/>
        <v>635629.16872427985</v>
      </c>
    </row>
    <row r="17" spans="1:5" x14ac:dyDescent="0.2">
      <c r="A17" s="1">
        <v>7</v>
      </c>
      <c r="B17" s="2">
        <f t="shared" si="0"/>
        <v>635629.16872427985</v>
      </c>
      <c r="C17" s="3">
        <f t="shared" si="1"/>
        <v>84750.555829903999</v>
      </c>
      <c r="D17" s="2">
        <f t="shared" si="2"/>
        <v>949121.38710562431</v>
      </c>
      <c r="E17" s="2">
        <f t="shared" si="3"/>
        <v>550878.61289437581</v>
      </c>
    </row>
    <row r="20" spans="1:5" x14ac:dyDescent="0.2">
      <c r="A20" t="s">
        <v>11</v>
      </c>
    </row>
    <row r="21" spans="1:5" x14ac:dyDescent="0.2">
      <c r="A21" s="1" t="s">
        <v>6</v>
      </c>
      <c r="B21" s="1" t="s">
        <v>7</v>
      </c>
      <c r="C21" s="1" t="s">
        <v>8</v>
      </c>
      <c r="D21" s="1" t="s">
        <v>9</v>
      </c>
      <c r="E21" s="1" t="s">
        <v>10</v>
      </c>
    </row>
    <row r="22" spans="1:5" x14ac:dyDescent="0.2">
      <c r="A22" s="1">
        <v>1</v>
      </c>
      <c r="B22" s="1">
        <f>C4</f>
        <v>1500000</v>
      </c>
      <c r="C22" s="2">
        <f>SYD(C$4,C$6,C$5,A22)</f>
        <v>156250</v>
      </c>
      <c r="D22" s="2">
        <f>C22</f>
        <v>156250</v>
      </c>
      <c r="E22" s="2">
        <f>B22-C22</f>
        <v>1343750</v>
      </c>
    </row>
    <row r="23" spans="1:5" x14ac:dyDescent="0.2">
      <c r="A23" s="1">
        <v>2</v>
      </c>
      <c r="B23" s="2">
        <f>E22</f>
        <v>1343750</v>
      </c>
      <c r="C23" s="2">
        <f>SYD(C$4,C$6,C$5,A23)</f>
        <v>145833.33333333334</v>
      </c>
      <c r="D23" s="2">
        <f>D22+C23</f>
        <v>302083.33333333337</v>
      </c>
      <c r="E23" s="2">
        <f>B23-C23</f>
        <v>1197916.6666666667</v>
      </c>
    </row>
    <row r="24" spans="1:5" x14ac:dyDescent="0.2">
      <c r="A24" s="1">
        <v>3</v>
      </c>
      <c r="B24" s="2">
        <f t="shared" ref="B24:B28" si="4">E23</f>
        <v>1197916.6666666667</v>
      </c>
      <c r="C24" s="2">
        <f t="shared" ref="C24:C28" si="5">SYD(C$4,C$6,C$5,A24)</f>
        <v>135416.66666666666</v>
      </c>
      <c r="D24" s="2">
        <f t="shared" ref="D24:D28" si="6">D23+C24</f>
        <v>437500</v>
      </c>
      <c r="E24" s="2">
        <f t="shared" ref="E24:E28" si="7">B24-C24</f>
        <v>1062500</v>
      </c>
    </row>
    <row r="25" spans="1:5" x14ac:dyDescent="0.2">
      <c r="A25" s="1">
        <v>4</v>
      </c>
      <c r="B25" s="2">
        <f t="shared" si="4"/>
        <v>1062500</v>
      </c>
      <c r="C25" s="2">
        <f t="shared" si="5"/>
        <v>125000</v>
      </c>
      <c r="D25" s="2">
        <f t="shared" si="6"/>
        <v>562500</v>
      </c>
      <c r="E25" s="2">
        <f t="shared" si="7"/>
        <v>937500</v>
      </c>
    </row>
    <row r="26" spans="1:5" x14ac:dyDescent="0.2">
      <c r="A26" s="1">
        <v>5</v>
      </c>
      <c r="B26" s="2">
        <f t="shared" si="4"/>
        <v>937500</v>
      </c>
      <c r="C26" s="2">
        <f t="shared" si="5"/>
        <v>114583.33333333333</v>
      </c>
      <c r="D26" s="2">
        <f t="shared" si="6"/>
        <v>677083.33333333337</v>
      </c>
      <c r="E26" s="2">
        <f t="shared" si="7"/>
        <v>822916.66666666663</v>
      </c>
    </row>
    <row r="27" spans="1:5" x14ac:dyDescent="0.2">
      <c r="A27" s="1">
        <v>6</v>
      </c>
      <c r="B27" s="2">
        <f t="shared" si="4"/>
        <v>822916.66666666663</v>
      </c>
      <c r="C27" s="2">
        <f t="shared" si="5"/>
        <v>104166.66666666667</v>
      </c>
      <c r="D27" s="2">
        <f t="shared" si="6"/>
        <v>781250</v>
      </c>
      <c r="E27" s="2">
        <f t="shared" si="7"/>
        <v>718750</v>
      </c>
    </row>
    <row r="28" spans="1:5" x14ac:dyDescent="0.2">
      <c r="A28" s="1">
        <v>7</v>
      </c>
      <c r="B28" s="2">
        <f t="shared" si="4"/>
        <v>718750</v>
      </c>
      <c r="C28" s="3">
        <f t="shared" si="5"/>
        <v>93750</v>
      </c>
      <c r="D28" s="2">
        <f t="shared" si="6"/>
        <v>875000</v>
      </c>
      <c r="E28" s="2">
        <f t="shared" si="7"/>
        <v>625000</v>
      </c>
    </row>
    <row r="31" spans="1:5" x14ac:dyDescent="0.2">
      <c r="A31" t="s">
        <v>5</v>
      </c>
    </row>
    <row r="32" spans="1:5" x14ac:dyDescent="0.2">
      <c r="A32" s="1" t="s">
        <v>6</v>
      </c>
      <c r="B32" s="1" t="s">
        <v>7</v>
      </c>
      <c r="C32" s="1" t="s">
        <v>8</v>
      </c>
      <c r="D32" s="1" t="s">
        <v>9</v>
      </c>
      <c r="E32" s="1" t="s">
        <v>10</v>
      </c>
    </row>
    <row r="33" spans="1:5" x14ac:dyDescent="0.2">
      <c r="A33" s="1">
        <v>1</v>
      </c>
      <c r="B33" s="1">
        <f>C4</f>
        <v>1500000</v>
      </c>
      <c r="C33" s="2">
        <f>SLN(C$4,C$6,C$5)</f>
        <v>83333.333333333328</v>
      </c>
      <c r="D33" s="2">
        <f>C33</f>
        <v>83333.333333333328</v>
      </c>
      <c r="E33" s="2">
        <f>B33-C33</f>
        <v>1416666.6666666667</v>
      </c>
    </row>
    <row r="34" spans="1:5" x14ac:dyDescent="0.2">
      <c r="A34" s="1">
        <v>2</v>
      </c>
      <c r="B34" s="2">
        <f>E33</f>
        <v>1416666.6666666667</v>
      </c>
      <c r="C34" s="2">
        <f>SLN(C$4,C$6,C$5)</f>
        <v>83333.333333333328</v>
      </c>
      <c r="D34" s="2">
        <f>D33+C34</f>
        <v>166666.66666666666</v>
      </c>
      <c r="E34" s="2">
        <f>B34-C34</f>
        <v>1333333.3333333335</v>
      </c>
    </row>
    <row r="35" spans="1:5" x14ac:dyDescent="0.2">
      <c r="A35" s="1">
        <v>3</v>
      </c>
      <c r="B35" s="2">
        <f t="shared" ref="B35:B39" si="8">E34</f>
        <v>1333333.3333333335</v>
      </c>
      <c r="C35" s="2">
        <f t="shared" ref="C35:C39" si="9">SLN(C$4,C$6,C$5)</f>
        <v>83333.333333333328</v>
      </c>
      <c r="D35" s="2">
        <f t="shared" ref="D35:D39" si="10">D34+C35</f>
        <v>250000</v>
      </c>
      <c r="E35" s="2">
        <f t="shared" ref="E35:E39" si="11">B35-C35</f>
        <v>1250000.0000000002</v>
      </c>
    </row>
    <row r="36" spans="1:5" x14ac:dyDescent="0.2">
      <c r="A36" s="1">
        <v>4</v>
      </c>
      <c r="B36" s="2">
        <f t="shared" si="8"/>
        <v>1250000.0000000002</v>
      </c>
      <c r="C36" s="2">
        <f t="shared" si="9"/>
        <v>83333.333333333328</v>
      </c>
      <c r="D36" s="2">
        <f t="shared" si="10"/>
        <v>333333.33333333331</v>
      </c>
      <c r="E36" s="2">
        <f t="shared" si="11"/>
        <v>1166666.666666667</v>
      </c>
    </row>
    <row r="37" spans="1:5" x14ac:dyDescent="0.2">
      <c r="A37" s="1">
        <v>5</v>
      </c>
      <c r="B37" s="2">
        <f t="shared" si="8"/>
        <v>1166666.666666667</v>
      </c>
      <c r="C37" s="2">
        <f t="shared" si="9"/>
        <v>83333.333333333328</v>
      </c>
      <c r="D37" s="2">
        <f t="shared" si="10"/>
        <v>416666.66666666663</v>
      </c>
      <c r="E37" s="2">
        <f t="shared" si="11"/>
        <v>1083333.3333333337</v>
      </c>
    </row>
    <row r="38" spans="1:5" x14ac:dyDescent="0.2">
      <c r="A38" s="1">
        <v>6</v>
      </c>
      <c r="B38" s="2">
        <f t="shared" si="8"/>
        <v>1083333.3333333337</v>
      </c>
      <c r="C38" s="2">
        <f t="shared" si="9"/>
        <v>83333.333333333328</v>
      </c>
      <c r="D38" s="2">
        <f t="shared" si="10"/>
        <v>499999.99999999994</v>
      </c>
      <c r="E38" s="2">
        <f t="shared" si="11"/>
        <v>1000000.0000000003</v>
      </c>
    </row>
    <row r="39" spans="1:5" x14ac:dyDescent="0.2">
      <c r="A39" s="1">
        <v>7</v>
      </c>
      <c r="B39" s="2">
        <f t="shared" si="8"/>
        <v>1000000.0000000003</v>
      </c>
      <c r="C39" s="3">
        <f t="shared" si="9"/>
        <v>83333.333333333328</v>
      </c>
      <c r="D39" s="2">
        <f t="shared" si="10"/>
        <v>583333.33333333326</v>
      </c>
      <c r="E39" s="2">
        <f t="shared" si="11"/>
        <v>916666.66666666698</v>
      </c>
    </row>
    <row r="42" spans="1:5" x14ac:dyDescent="0.2">
      <c r="A42" t="s">
        <v>15</v>
      </c>
    </row>
    <row r="43" spans="1:5" x14ac:dyDescent="0.2">
      <c r="A43" s="1" t="s">
        <v>6</v>
      </c>
      <c r="B43" s="1" t="s">
        <v>7</v>
      </c>
      <c r="C43" s="1" t="s">
        <v>8</v>
      </c>
      <c r="D43" s="1" t="s">
        <v>9</v>
      </c>
      <c r="E43" s="1" t="s">
        <v>10</v>
      </c>
    </row>
    <row r="44" spans="1:5" x14ac:dyDescent="0.2">
      <c r="A44" s="1">
        <v>1</v>
      </c>
      <c r="B44" s="1">
        <f>C4</f>
        <v>1500000</v>
      </c>
      <c r="C44" s="2">
        <f>DDB(C$4,C$6,C$5,A44,250%)</f>
        <v>250000</v>
      </c>
      <c r="D44" s="2">
        <f>C44</f>
        <v>250000</v>
      </c>
      <c r="E44" s="2">
        <f>B44-C44</f>
        <v>1250000</v>
      </c>
    </row>
    <row r="45" spans="1:5" x14ac:dyDescent="0.2">
      <c r="A45" s="1">
        <v>2</v>
      </c>
      <c r="B45" s="2">
        <f>E44</f>
        <v>1250000</v>
      </c>
      <c r="C45" s="2">
        <f>DDB(C$4,C$6,C$5,A45,250%)</f>
        <v>208333.33333333331</v>
      </c>
      <c r="D45" s="2">
        <f>D44+C45</f>
        <v>458333.33333333331</v>
      </c>
      <c r="E45" s="2">
        <f>B45-C45</f>
        <v>1041666.6666666667</v>
      </c>
    </row>
    <row r="46" spans="1:5" x14ac:dyDescent="0.2">
      <c r="A46" s="1">
        <v>3</v>
      </c>
      <c r="B46" s="2">
        <f t="shared" ref="B46:B50" si="12">E45</f>
        <v>1041666.6666666667</v>
      </c>
      <c r="C46" s="2">
        <f t="shared" ref="C46:C50" si="13">DDB(C$4,C$6,C$5,A46,250%)</f>
        <v>173611.11111111112</v>
      </c>
      <c r="D46" s="2">
        <f t="shared" ref="D46:D50" si="14">D45+C46</f>
        <v>631944.4444444445</v>
      </c>
      <c r="E46" s="2">
        <f t="shared" ref="E46:E50" si="15">B46-C46</f>
        <v>868055.55555555562</v>
      </c>
    </row>
    <row r="47" spans="1:5" x14ac:dyDescent="0.2">
      <c r="A47" s="1">
        <v>4</v>
      </c>
      <c r="B47" s="2">
        <f t="shared" si="12"/>
        <v>868055.55555555562</v>
      </c>
      <c r="C47" s="2">
        <f t="shared" si="13"/>
        <v>144675.92592592596</v>
      </c>
      <c r="D47" s="2">
        <f t="shared" si="14"/>
        <v>776620.37037037045</v>
      </c>
      <c r="E47" s="2">
        <f t="shared" si="15"/>
        <v>723379.62962962966</v>
      </c>
    </row>
    <row r="48" spans="1:5" x14ac:dyDescent="0.2">
      <c r="A48" s="1">
        <v>5</v>
      </c>
      <c r="B48" s="2">
        <f t="shared" si="12"/>
        <v>723379.62962962966</v>
      </c>
      <c r="C48" s="2">
        <f t="shared" si="13"/>
        <v>120563.27160493832</v>
      </c>
      <c r="D48" s="2">
        <f t="shared" si="14"/>
        <v>897183.64197530877</v>
      </c>
      <c r="E48" s="2">
        <f t="shared" si="15"/>
        <v>602816.35802469135</v>
      </c>
    </row>
    <row r="49" spans="1:5" x14ac:dyDescent="0.2">
      <c r="A49" s="1">
        <v>6</v>
      </c>
      <c r="B49" s="2">
        <f t="shared" si="12"/>
        <v>602816.35802469135</v>
      </c>
      <c r="C49" s="2">
        <f t="shared" si="13"/>
        <v>100469.39300411526</v>
      </c>
      <c r="D49" s="2">
        <f t="shared" si="14"/>
        <v>997653.03497942397</v>
      </c>
      <c r="E49" s="2">
        <f t="shared" si="15"/>
        <v>502346.96502057608</v>
      </c>
    </row>
    <row r="50" spans="1:5" x14ac:dyDescent="0.2">
      <c r="A50" s="1">
        <v>7</v>
      </c>
      <c r="B50" s="2">
        <f t="shared" si="12"/>
        <v>502346.96502057608</v>
      </c>
      <c r="C50" s="3">
        <f t="shared" si="13"/>
        <v>83724.494170096063</v>
      </c>
      <c r="D50" s="2">
        <f t="shared" si="14"/>
        <v>1081377.52914952</v>
      </c>
      <c r="E50" s="2">
        <f t="shared" si="15"/>
        <v>418622.47085048002</v>
      </c>
    </row>
    <row r="54" spans="1:5" x14ac:dyDescent="0.2">
      <c r="B54" s="4" t="s">
        <v>16</v>
      </c>
      <c r="C54" s="4" t="s">
        <v>17</v>
      </c>
    </row>
    <row r="55" spans="1:5" x14ac:dyDescent="0.2">
      <c r="B55" s="1" t="s">
        <v>13</v>
      </c>
      <c r="C55" s="2">
        <f>C17</f>
        <v>84750.555829903999</v>
      </c>
    </row>
    <row r="56" spans="1:5" x14ac:dyDescent="0.2">
      <c r="B56" s="1" t="s">
        <v>18</v>
      </c>
      <c r="C56" s="2">
        <f>C28</f>
        <v>93750</v>
      </c>
    </row>
    <row r="57" spans="1:5" x14ac:dyDescent="0.2">
      <c r="B57" s="1" t="s">
        <v>19</v>
      </c>
      <c r="C57" s="2">
        <f>C39</f>
        <v>83333.333333333328</v>
      </c>
    </row>
    <row r="58" spans="1:5" x14ac:dyDescent="0.2">
      <c r="B58" s="1" t="s">
        <v>20</v>
      </c>
      <c r="C58" s="2">
        <f>C50</f>
        <v>83724.494170096063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الاستهلاكات (الواجب)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ksu-user</dc:creator>
  <cp:lastModifiedBy>lbaarimah</cp:lastModifiedBy>
  <dcterms:created xsi:type="dcterms:W3CDTF">2013-11-07T09:57:55Z</dcterms:created>
  <dcterms:modified xsi:type="dcterms:W3CDTF">2014-04-17T05:29:04Z</dcterms:modified>
</cp:coreProperties>
</file>