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ecasting 7th ed\Chapter 3\"/>
    </mc:Choice>
  </mc:AlternateContent>
  <bookViews>
    <workbookView xWindow="0" yWindow="0" windowWidth="24000" windowHeight="9075"/>
  </bookViews>
  <sheets>
    <sheet name="Table c3t2A&amp;B" sheetId="1" r:id="rId1"/>
    <sheet name="Figure c3f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 s="1"/>
  <c r="E20" i="1" s="1"/>
  <c r="F20" i="1" s="1"/>
  <c r="D19" i="1"/>
  <c r="E19" i="1" s="1"/>
  <c r="F19" i="1" s="1"/>
  <c r="D2" i="1"/>
  <c r="E2" i="1" s="1"/>
  <c r="F2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D12" i="1" l="1"/>
  <c r="E12" i="1" s="1"/>
  <c r="F12" i="1" s="1"/>
  <c r="D8" i="1"/>
  <c r="E8" i="1" s="1"/>
  <c r="F8" i="1" s="1"/>
  <c r="D4" i="1"/>
  <c r="E4" i="1" s="1"/>
  <c r="F4" i="1" s="1"/>
  <c r="D10" i="1"/>
  <c r="E10" i="1" s="1"/>
  <c r="F10" i="1" s="1"/>
  <c r="D6" i="1"/>
  <c r="E6" i="1" s="1"/>
  <c r="F6" i="1" s="1"/>
  <c r="D13" i="1"/>
  <c r="E13" i="1" s="1"/>
  <c r="F13" i="1" s="1"/>
  <c r="D11" i="1"/>
  <c r="E11" i="1" s="1"/>
  <c r="F11" i="1" s="1"/>
  <c r="D9" i="1"/>
  <c r="E9" i="1" s="1"/>
  <c r="F9" i="1" s="1"/>
  <c r="D7" i="1"/>
  <c r="E7" i="1" s="1"/>
  <c r="F7" i="1" s="1"/>
  <c r="D5" i="1"/>
  <c r="E5" i="1" s="1"/>
  <c r="F5" i="1" s="1"/>
  <c r="D3" i="1"/>
  <c r="E3" i="1" s="1"/>
  <c r="F3" i="1" s="1"/>
  <c r="C21" i="1"/>
  <c r="F15" i="1"/>
  <c r="D21" i="1" l="1"/>
  <c r="E21" i="1" s="1"/>
  <c r="F21" i="1" s="1"/>
  <c r="C22" i="1"/>
  <c r="D22" i="1" l="1"/>
  <c r="E22" i="1" s="1"/>
  <c r="F22" i="1" s="1"/>
  <c r="C23" i="1"/>
  <c r="D23" i="1" l="1"/>
  <c r="E23" i="1" s="1"/>
  <c r="F23" i="1" s="1"/>
  <c r="C24" i="1"/>
  <c r="D24" i="1" l="1"/>
  <c r="E24" i="1" s="1"/>
  <c r="F24" i="1" s="1"/>
  <c r="C25" i="1"/>
  <c r="D25" i="1" l="1"/>
  <c r="E25" i="1" s="1"/>
  <c r="F25" i="1" s="1"/>
  <c r="C26" i="1"/>
  <c r="D26" i="1" l="1"/>
  <c r="E26" i="1" s="1"/>
  <c r="F26" i="1" s="1"/>
  <c r="C27" i="1"/>
  <c r="D27" i="1" l="1"/>
  <c r="E27" i="1" s="1"/>
  <c r="F27" i="1" s="1"/>
  <c r="C28" i="1"/>
  <c r="D28" i="1" l="1"/>
  <c r="E28" i="1" s="1"/>
  <c r="F28" i="1" s="1"/>
  <c r="C29" i="1"/>
  <c r="D29" i="1" l="1"/>
  <c r="E29" i="1" s="1"/>
  <c r="F29" i="1" s="1"/>
  <c r="C30" i="1"/>
  <c r="D30" i="1" l="1"/>
  <c r="E30" i="1" s="1"/>
  <c r="F30" i="1" s="1"/>
  <c r="C31" i="1"/>
  <c r="F32" i="1" l="1"/>
</calcChain>
</file>

<file path=xl/comments1.xml><?xml version="1.0" encoding="utf-8"?>
<comments xmlns="http://schemas.openxmlformats.org/spreadsheetml/2006/main">
  <authors>
    <author>Holt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Here we have selected a seed value equal to the first actual value.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Here the seed value has been reduced to zero.</t>
        </r>
      </text>
    </comment>
  </commentList>
</comments>
</file>

<file path=xl/sharedStrings.xml><?xml version="1.0" encoding="utf-8"?>
<sst xmlns="http://schemas.openxmlformats.org/spreadsheetml/2006/main" count="22" uniqueCount="13">
  <si>
    <t>Date</t>
  </si>
  <si>
    <t>Absolute Error</t>
  </si>
  <si>
    <t>NA</t>
  </si>
  <si>
    <t xml:space="preserve">MAPE = </t>
  </si>
  <si>
    <t>Table 3.2A. Simple Exponential Smoothing Forecast of the University of Michigan Index of Consumer Sentiment and calculation of the MAPE (c3t2). A seed value of 92 has been used and an alpha of 0.4 has been arbitrarily selected.</t>
  </si>
  <si>
    <t>Forecast</t>
  </si>
  <si>
    <t>Actual</t>
  </si>
  <si>
    <r>
      <t>Forecast = F</t>
    </r>
    <r>
      <rPr>
        <vertAlign val="subscript"/>
        <sz val="9"/>
        <color theme="1"/>
        <rFont val="Times New Roman"/>
        <family val="1"/>
      </rPr>
      <t>t</t>
    </r>
    <r>
      <rPr>
        <sz val="9"/>
        <color theme="1"/>
        <rFont val="Times New Roman"/>
        <family val="1"/>
      </rPr>
      <t xml:space="preserve"> = αX</t>
    </r>
    <r>
      <rPr>
        <vertAlign val="subscript"/>
        <sz val="9"/>
        <color theme="1"/>
        <rFont val="Times New Roman"/>
        <family val="1"/>
      </rPr>
      <t>t-1</t>
    </r>
    <r>
      <rPr>
        <sz val="9"/>
        <color theme="1"/>
        <rFont val="Times New Roman"/>
        <family val="1"/>
      </rPr>
      <t xml:space="preserve"> + (1-  α)F</t>
    </r>
    <r>
      <rPr>
        <vertAlign val="subscript"/>
        <sz val="9"/>
        <color theme="1"/>
        <rFont val="Times New Roman"/>
        <family val="1"/>
      </rPr>
      <t>t-1</t>
    </r>
  </si>
  <si>
    <t>Table 3.2B. Here a seed value of 0 has been used and alpha has been kept at 0.4. Note how little the forecast for January 2017 has changed.</t>
  </si>
  <si>
    <t xml:space="preserve">Figure 3.4. A Simple Exponential Smoothing Forecast of the University of Michigan Index of Consumer Sentiment (c3t2A&amp;B) </t>
  </si>
  <si>
    <t>Error (X - F)</t>
  </si>
  <si>
    <r>
      <t>UMICS = X</t>
    </r>
    <r>
      <rPr>
        <vertAlign val="subscript"/>
        <sz val="9"/>
        <color theme="1"/>
        <rFont val="Times New Roman"/>
        <family val="1"/>
      </rPr>
      <t>t</t>
    </r>
  </si>
  <si>
    <t>Absolute % Error    (Absolute Error/X)*100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</si>
</sst>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UMICS and a Simple Exponential Smoothing Forecast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c3f4'!$B$1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c3f4'!$A$2:$A$14</c:f>
              <c:numCache>
                <c:formatCode>mmm\-yyyy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'Figure c3f4'!$B$2:$B$14</c:f>
              <c:numCache>
                <c:formatCode>General</c:formatCode>
                <c:ptCount val="13"/>
                <c:pt idx="0">
                  <c:v>92</c:v>
                </c:pt>
                <c:pt idx="1">
                  <c:v>91.7</c:v>
                </c:pt>
                <c:pt idx="2">
                  <c:v>91</c:v>
                </c:pt>
                <c:pt idx="3">
                  <c:v>89</c:v>
                </c:pt>
                <c:pt idx="4">
                  <c:v>94.7</c:v>
                </c:pt>
                <c:pt idx="5">
                  <c:v>93.5</c:v>
                </c:pt>
                <c:pt idx="6">
                  <c:v>90</c:v>
                </c:pt>
                <c:pt idx="7">
                  <c:v>89.8</c:v>
                </c:pt>
                <c:pt idx="8">
                  <c:v>91.2</c:v>
                </c:pt>
                <c:pt idx="9">
                  <c:v>87.2</c:v>
                </c:pt>
                <c:pt idx="10">
                  <c:v>93.8</c:v>
                </c:pt>
                <c:pt idx="11">
                  <c:v>98.2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c3f4'!$C$1</c:f>
              <c:strCache>
                <c:ptCount val="1"/>
                <c:pt idx="0">
                  <c:v>Forecast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c3f4'!$A$2:$A$14</c:f>
              <c:numCache>
                <c:formatCode>mmm\-yyyy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'Figure c3f4'!$C$2:$C$14</c:f>
              <c:numCache>
                <c:formatCode>0.00</c:formatCode>
                <c:ptCount val="13"/>
                <c:pt idx="0">
                  <c:v>92</c:v>
                </c:pt>
                <c:pt idx="1">
                  <c:v>92</c:v>
                </c:pt>
                <c:pt idx="2">
                  <c:v>91.88</c:v>
                </c:pt>
                <c:pt idx="3">
                  <c:v>91.527999999999992</c:v>
                </c:pt>
                <c:pt idx="4">
                  <c:v>90.516799999999989</c:v>
                </c:pt>
                <c:pt idx="5">
                  <c:v>92.190079999999995</c:v>
                </c:pt>
                <c:pt idx="6">
                  <c:v>92.714047999999991</c:v>
                </c:pt>
                <c:pt idx="7">
                  <c:v>91.628428799999995</c:v>
                </c:pt>
                <c:pt idx="8">
                  <c:v>90.897057279999999</c:v>
                </c:pt>
                <c:pt idx="9">
                  <c:v>91.018234368000009</c:v>
                </c:pt>
                <c:pt idx="10">
                  <c:v>89.490940620800004</c:v>
                </c:pt>
                <c:pt idx="11">
                  <c:v>91.214564372479998</c:v>
                </c:pt>
                <c:pt idx="12">
                  <c:v>94.008738623488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291376"/>
        <c:axId val="539105640"/>
      </c:lineChart>
      <c:dateAx>
        <c:axId val="54329137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105640"/>
        <c:crosses val="autoZero"/>
        <c:auto val="1"/>
        <c:lblOffset val="100"/>
        <c:baseTimeUnit val="months"/>
      </c:dateAx>
      <c:valAx>
        <c:axId val="53910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29137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142875</xdr:rowOff>
    </xdr:from>
    <xdr:to>
      <xdr:col>11</xdr:col>
      <xdr:colOff>314325</xdr:colOff>
      <xdr:row>15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H1" sqref="H1"/>
    </sheetView>
  </sheetViews>
  <sheetFormatPr defaultRowHeight="15" x14ac:dyDescent="0.25"/>
  <cols>
    <col min="2" max="2" width="7.140625" customWidth="1"/>
    <col min="3" max="3" width="12.5703125" customWidth="1"/>
    <col min="4" max="4" width="11.5703125" customWidth="1"/>
    <col min="5" max="5" width="10.42578125" customWidth="1"/>
    <col min="6" max="6" width="18.42578125" customWidth="1"/>
  </cols>
  <sheetData>
    <row r="1" spans="1:9" ht="34.5" customHeight="1" x14ac:dyDescent="0.25">
      <c r="A1" s="8" t="s">
        <v>0</v>
      </c>
      <c r="B1" s="9" t="s">
        <v>11</v>
      </c>
      <c r="C1" s="9" t="s">
        <v>7</v>
      </c>
      <c r="D1" s="8" t="s">
        <v>10</v>
      </c>
      <c r="E1" s="9" t="s">
        <v>1</v>
      </c>
      <c r="F1" s="9" t="s">
        <v>12</v>
      </c>
    </row>
    <row r="2" spans="1:9" ht="12.95" customHeight="1" x14ac:dyDescent="0.25">
      <c r="A2" s="10">
        <v>42370</v>
      </c>
      <c r="B2" s="11">
        <v>92</v>
      </c>
      <c r="C2" s="12">
        <v>92</v>
      </c>
      <c r="D2" s="13">
        <f>B2-C2</f>
        <v>0</v>
      </c>
      <c r="E2" s="13">
        <f>ABS(D2)</f>
        <v>0</v>
      </c>
      <c r="F2" s="13">
        <f>(E2/B2)*100</f>
        <v>0</v>
      </c>
    </row>
    <row r="3" spans="1:9" ht="12.95" customHeight="1" x14ac:dyDescent="0.25">
      <c r="A3" s="10">
        <v>42401</v>
      </c>
      <c r="B3" s="11">
        <v>91.7</v>
      </c>
      <c r="C3" s="14">
        <f>0.4*B2+0.6*C2</f>
        <v>92</v>
      </c>
      <c r="D3" s="13">
        <f t="shared" ref="D3:D13" si="0">B3-C3</f>
        <v>-0.29999999999999716</v>
      </c>
      <c r="E3" s="13">
        <f t="shared" ref="E3:E13" si="1">ABS(D3)</f>
        <v>0.29999999999999716</v>
      </c>
      <c r="F3" s="13">
        <f t="shared" ref="F3:F13" si="2">(E3/B3)*100</f>
        <v>0.32715376226826298</v>
      </c>
    </row>
    <row r="4" spans="1:9" ht="12.95" customHeight="1" x14ac:dyDescent="0.25">
      <c r="A4" s="10">
        <v>42430</v>
      </c>
      <c r="B4" s="11">
        <v>91</v>
      </c>
      <c r="C4" s="14">
        <f t="shared" ref="C4:C14" si="3">0.4*B3+0.6*C3</f>
        <v>91.88</v>
      </c>
      <c r="D4" s="13">
        <f t="shared" si="0"/>
        <v>-0.87999999999999545</v>
      </c>
      <c r="E4" s="13">
        <f t="shared" si="1"/>
        <v>0.87999999999999545</v>
      </c>
      <c r="F4" s="13">
        <f t="shared" si="2"/>
        <v>0.96703296703296204</v>
      </c>
    </row>
    <row r="5" spans="1:9" ht="12.95" customHeight="1" x14ac:dyDescent="0.25">
      <c r="A5" s="10">
        <v>42461</v>
      </c>
      <c r="B5" s="11">
        <v>89</v>
      </c>
      <c r="C5" s="14">
        <f t="shared" si="3"/>
        <v>91.527999999999992</v>
      </c>
      <c r="D5" s="13">
        <f t="shared" si="0"/>
        <v>-2.5279999999999916</v>
      </c>
      <c r="E5" s="13">
        <f t="shared" si="1"/>
        <v>2.5279999999999916</v>
      </c>
      <c r="F5" s="13">
        <f t="shared" si="2"/>
        <v>2.8404494382022376</v>
      </c>
    </row>
    <row r="6" spans="1:9" ht="12.95" customHeight="1" x14ac:dyDescent="0.25">
      <c r="A6" s="10">
        <v>42491</v>
      </c>
      <c r="B6" s="11">
        <v>94.7</v>
      </c>
      <c r="C6" s="14">
        <f t="shared" si="3"/>
        <v>90.516799999999989</v>
      </c>
      <c r="D6" s="13">
        <f t="shared" si="0"/>
        <v>4.1832000000000136</v>
      </c>
      <c r="E6" s="13">
        <f t="shared" si="1"/>
        <v>4.1832000000000136</v>
      </c>
      <c r="F6" s="13">
        <f t="shared" si="2"/>
        <v>4.4173178458289479</v>
      </c>
    </row>
    <row r="7" spans="1:9" ht="12.95" customHeight="1" x14ac:dyDescent="0.25">
      <c r="A7" s="10">
        <v>42522</v>
      </c>
      <c r="B7" s="11">
        <v>93.5</v>
      </c>
      <c r="C7" s="14">
        <f t="shared" si="3"/>
        <v>92.190079999999995</v>
      </c>
      <c r="D7" s="13">
        <f t="shared" si="0"/>
        <v>1.3099200000000053</v>
      </c>
      <c r="E7" s="13">
        <f t="shared" si="1"/>
        <v>1.3099200000000053</v>
      </c>
      <c r="F7" s="13">
        <f t="shared" si="2"/>
        <v>1.4009839572192571</v>
      </c>
    </row>
    <row r="8" spans="1:9" ht="12.95" customHeight="1" x14ac:dyDescent="0.25">
      <c r="A8" s="10">
        <v>42552</v>
      </c>
      <c r="B8" s="11">
        <v>90</v>
      </c>
      <c r="C8" s="14">
        <f t="shared" si="3"/>
        <v>92.714047999999991</v>
      </c>
      <c r="D8" s="13">
        <f t="shared" si="0"/>
        <v>-2.7140479999999911</v>
      </c>
      <c r="E8" s="13">
        <f t="shared" si="1"/>
        <v>2.7140479999999911</v>
      </c>
      <c r="F8" s="13">
        <f t="shared" si="2"/>
        <v>3.0156088888888788</v>
      </c>
    </row>
    <row r="9" spans="1:9" ht="12.95" customHeight="1" x14ac:dyDescent="0.25">
      <c r="A9" s="10">
        <v>42583</v>
      </c>
      <c r="B9" s="11">
        <v>89.8</v>
      </c>
      <c r="C9" s="14">
        <f t="shared" si="3"/>
        <v>91.628428799999995</v>
      </c>
      <c r="D9" s="13">
        <f t="shared" si="0"/>
        <v>-1.8284287999999975</v>
      </c>
      <c r="E9" s="13">
        <f t="shared" si="1"/>
        <v>1.8284287999999975</v>
      </c>
      <c r="F9" s="13">
        <f t="shared" si="2"/>
        <v>2.0361122494432045</v>
      </c>
    </row>
    <row r="10" spans="1:9" ht="12.95" customHeight="1" x14ac:dyDescent="0.25">
      <c r="A10" s="10">
        <v>42614</v>
      </c>
      <c r="B10" s="11">
        <v>91.2</v>
      </c>
      <c r="C10" s="14">
        <f t="shared" si="3"/>
        <v>90.897057279999999</v>
      </c>
      <c r="D10" s="13">
        <f t="shared" si="0"/>
        <v>0.30294272000000433</v>
      </c>
      <c r="E10" s="13">
        <f t="shared" si="1"/>
        <v>0.30294272000000433</v>
      </c>
      <c r="F10" s="13">
        <f t="shared" si="2"/>
        <v>0.33217403508772403</v>
      </c>
    </row>
    <row r="11" spans="1:9" ht="12.95" customHeight="1" x14ac:dyDescent="0.25">
      <c r="A11" s="10">
        <v>42644</v>
      </c>
      <c r="B11" s="11">
        <v>87.2</v>
      </c>
      <c r="C11" s="14">
        <f t="shared" si="3"/>
        <v>91.018234368000009</v>
      </c>
      <c r="D11" s="13">
        <f t="shared" si="0"/>
        <v>-3.8182343680000059</v>
      </c>
      <c r="E11" s="13">
        <f t="shared" si="1"/>
        <v>3.8182343680000059</v>
      </c>
      <c r="F11" s="13">
        <f t="shared" si="2"/>
        <v>4.3787091376146856</v>
      </c>
    </row>
    <row r="12" spans="1:9" ht="12.95" customHeight="1" x14ac:dyDescent="0.25">
      <c r="A12" s="10">
        <v>42675</v>
      </c>
      <c r="B12" s="11">
        <v>93.8</v>
      </c>
      <c r="C12" s="14">
        <f t="shared" si="3"/>
        <v>89.490940620800004</v>
      </c>
      <c r="D12" s="13">
        <f t="shared" si="0"/>
        <v>4.3090593791999936</v>
      </c>
      <c r="E12" s="13">
        <f t="shared" si="1"/>
        <v>4.3090593791999936</v>
      </c>
      <c r="F12" s="13">
        <f t="shared" si="2"/>
        <v>4.5938799351812296</v>
      </c>
    </row>
    <row r="13" spans="1:9" ht="12.95" customHeight="1" x14ac:dyDescent="0.25">
      <c r="A13" s="10">
        <v>42705</v>
      </c>
      <c r="B13" s="11">
        <v>98.2</v>
      </c>
      <c r="C13" s="14">
        <f t="shared" si="3"/>
        <v>91.214564372479998</v>
      </c>
      <c r="D13" s="13">
        <f t="shared" si="0"/>
        <v>6.9854356275200047</v>
      </c>
      <c r="E13" s="13">
        <f t="shared" si="1"/>
        <v>6.9854356275200047</v>
      </c>
      <c r="F13" s="13">
        <f t="shared" si="2"/>
        <v>7.1134782357637523</v>
      </c>
    </row>
    <row r="14" spans="1:9" ht="12.95" customHeight="1" x14ac:dyDescent="0.25">
      <c r="A14" s="10">
        <v>42736</v>
      </c>
      <c r="B14" s="8" t="s">
        <v>2</v>
      </c>
      <c r="C14" s="15">
        <f t="shared" si="3"/>
        <v>94.008738623488</v>
      </c>
      <c r="D14" s="13"/>
      <c r="E14" s="13"/>
      <c r="F14" s="13"/>
    </row>
    <row r="15" spans="1:9" ht="12.95" customHeight="1" x14ac:dyDescent="0.25">
      <c r="A15" s="16"/>
      <c r="B15" s="16"/>
      <c r="C15" s="16"/>
      <c r="D15" s="16"/>
      <c r="E15" s="8" t="s">
        <v>3</v>
      </c>
      <c r="F15" s="13">
        <f>AVERAGE(F3:F13)</f>
        <v>2.8566273138664671</v>
      </c>
      <c r="I15" s="6"/>
    </row>
    <row r="16" spans="1:9" ht="45" customHeight="1" x14ac:dyDescent="0.25">
      <c r="A16" s="17" t="s">
        <v>4</v>
      </c>
      <c r="B16" s="18"/>
      <c r="C16" s="18"/>
      <c r="D16" s="18"/>
      <c r="E16" s="18"/>
      <c r="F16" s="18"/>
    </row>
    <row r="17" spans="1:9" ht="10.5" customHeight="1" x14ac:dyDescent="0.25">
      <c r="A17" s="19"/>
      <c r="B17" s="19"/>
      <c r="C17" s="19"/>
      <c r="D17" s="19"/>
      <c r="E17" s="19"/>
      <c r="F17" s="19"/>
    </row>
    <row r="18" spans="1:9" ht="27.75" customHeight="1" x14ac:dyDescent="0.25">
      <c r="A18" s="8" t="s">
        <v>0</v>
      </c>
      <c r="B18" s="9" t="s">
        <v>11</v>
      </c>
      <c r="C18" s="9" t="s">
        <v>7</v>
      </c>
      <c r="D18" s="8" t="s">
        <v>10</v>
      </c>
      <c r="E18" s="9" t="s">
        <v>1</v>
      </c>
      <c r="F18" s="9" t="s">
        <v>12</v>
      </c>
    </row>
    <row r="19" spans="1:9" ht="12.95" customHeight="1" x14ac:dyDescent="0.25">
      <c r="A19" s="10">
        <v>42370</v>
      </c>
      <c r="B19" s="11">
        <v>92</v>
      </c>
      <c r="C19" s="12">
        <v>0</v>
      </c>
      <c r="D19" s="13">
        <f>B19-C19</f>
        <v>92</v>
      </c>
      <c r="E19" s="13">
        <f>ABS(D19)</f>
        <v>92</v>
      </c>
      <c r="F19" s="13">
        <f>(E19/B19)*100</f>
        <v>100</v>
      </c>
    </row>
    <row r="20" spans="1:9" ht="12.95" customHeight="1" x14ac:dyDescent="0.25">
      <c r="A20" s="10">
        <v>42401</v>
      </c>
      <c r="B20" s="11">
        <v>91.7</v>
      </c>
      <c r="C20" s="14">
        <f>0.4*B19+0.6*C19</f>
        <v>36.800000000000004</v>
      </c>
      <c r="D20" s="13">
        <f t="shared" ref="D20:D30" si="4">B20-C20</f>
        <v>54.9</v>
      </c>
      <c r="E20" s="13">
        <f t="shared" ref="E20:E30" si="5">ABS(D20)</f>
        <v>54.9</v>
      </c>
      <c r="F20" s="13">
        <f t="shared" ref="F20:F30" si="6">(E20/B20)*100</f>
        <v>59.869138495092692</v>
      </c>
    </row>
    <row r="21" spans="1:9" ht="12.95" customHeight="1" x14ac:dyDescent="0.25">
      <c r="A21" s="10">
        <v>42430</v>
      </c>
      <c r="B21" s="11">
        <v>91</v>
      </c>
      <c r="C21" s="14">
        <f t="shared" ref="C21:C31" si="7">0.4*B20+0.6*C20</f>
        <v>58.760000000000005</v>
      </c>
      <c r="D21" s="13">
        <f t="shared" si="4"/>
        <v>32.239999999999995</v>
      </c>
      <c r="E21" s="13">
        <f t="shared" si="5"/>
        <v>32.239999999999995</v>
      </c>
      <c r="F21" s="13">
        <f t="shared" si="6"/>
        <v>35.428571428571423</v>
      </c>
    </row>
    <row r="22" spans="1:9" ht="12.95" customHeight="1" x14ac:dyDescent="0.25">
      <c r="A22" s="10">
        <v>42461</v>
      </c>
      <c r="B22" s="11">
        <v>89</v>
      </c>
      <c r="C22" s="14">
        <f t="shared" si="7"/>
        <v>71.656000000000006</v>
      </c>
      <c r="D22" s="13">
        <f t="shared" si="4"/>
        <v>17.343999999999994</v>
      </c>
      <c r="E22" s="13">
        <f t="shared" si="5"/>
        <v>17.343999999999994</v>
      </c>
      <c r="F22" s="13">
        <f t="shared" si="6"/>
        <v>19.487640449438196</v>
      </c>
    </row>
    <row r="23" spans="1:9" ht="12.95" customHeight="1" x14ac:dyDescent="0.25">
      <c r="A23" s="10">
        <v>42491</v>
      </c>
      <c r="B23" s="11">
        <v>94.7</v>
      </c>
      <c r="C23" s="14">
        <f t="shared" si="7"/>
        <v>78.593600000000009</v>
      </c>
      <c r="D23" s="13">
        <f t="shared" si="4"/>
        <v>16.106399999999994</v>
      </c>
      <c r="E23" s="13">
        <f t="shared" si="5"/>
        <v>16.106399999999994</v>
      </c>
      <c r="F23" s="13">
        <f t="shared" si="6"/>
        <v>17.007814149947194</v>
      </c>
    </row>
    <row r="24" spans="1:9" ht="12.95" customHeight="1" x14ac:dyDescent="0.25">
      <c r="A24" s="10">
        <v>42522</v>
      </c>
      <c r="B24" s="11">
        <v>93.5</v>
      </c>
      <c r="C24" s="14">
        <f t="shared" si="7"/>
        <v>85.03616000000001</v>
      </c>
      <c r="D24" s="13">
        <f t="shared" si="4"/>
        <v>8.4638399999999905</v>
      </c>
      <c r="E24" s="13">
        <f t="shared" si="5"/>
        <v>8.4638399999999905</v>
      </c>
      <c r="F24" s="13">
        <f t="shared" si="6"/>
        <v>9.0522352941176365</v>
      </c>
    </row>
    <row r="25" spans="1:9" ht="12.95" customHeight="1" x14ac:dyDescent="0.25">
      <c r="A25" s="10">
        <v>42552</v>
      </c>
      <c r="B25" s="11">
        <v>90</v>
      </c>
      <c r="C25" s="14">
        <f t="shared" si="7"/>
        <v>88.421695999999997</v>
      </c>
      <c r="D25" s="13">
        <f t="shared" si="4"/>
        <v>1.5783040000000028</v>
      </c>
      <c r="E25" s="13">
        <f t="shared" si="5"/>
        <v>1.5783040000000028</v>
      </c>
      <c r="F25" s="13">
        <f t="shared" si="6"/>
        <v>1.7536711111111141</v>
      </c>
    </row>
    <row r="26" spans="1:9" ht="12.95" customHeight="1" x14ac:dyDescent="0.25">
      <c r="A26" s="10">
        <v>42583</v>
      </c>
      <c r="B26" s="11">
        <v>89.8</v>
      </c>
      <c r="C26" s="14">
        <f t="shared" si="7"/>
        <v>89.053017600000004</v>
      </c>
      <c r="D26" s="13">
        <f t="shared" si="4"/>
        <v>0.74698239999999316</v>
      </c>
      <c r="E26" s="13">
        <f t="shared" si="5"/>
        <v>0.74698239999999316</v>
      </c>
      <c r="F26" s="13">
        <f t="shared" si="6"/>
        <v>0.83182895322939121</v>
      </c>
    </row>
    <row r="27" spans="1:9" ht="12.95" customHeight="1" x14ac:dyDescent="0.25">
      <c r="A27" s="10">
        <v>42614</v>
      </c>
      <c r="B27" s="11">
        <v>91.2</v>
      </c>
      <c r="C27" s="14">
        <f t="shared" si="7"/>
        <v>89.351810560000004</v>
      </c>
      <c r="D27" s="13">
        <f t="shared" si="4"/>
        <v>1.8481894399999987</v>
      </c>
      <c r="E27" s="13">
        <f t="shared" si="5"/>
        <v>1.8481894399999987</v>
      </c>
      <c r="F27" s="13">
        <f t="shared" si="6"/>
        <v>2.0265235087719282</v>
      </c>
      <c r="I27" s="6"/>
    </row>
    <row r="28" spans="1:9" ht="12.95" customHeight="1" x14ac:dyDescent="0.25">
      <c r="A28" s="10">
        <v>42644</v>
      </c>
      <c r="B28" s="11">
        <v>87.2</v>
      </c>
      <c r="C28" s="14">
        <f t="shared" si="7"/>
        <v>90.091086336000004</v>
      </c>
      <c r="D28" s="13">
        <f t="shared" si="4"/>
        <v>-2.8910863360000008</v>
      </c>
      <c r="E28" s="13">
        <f t="shared" si="5"/>
        <v>2.8910863360000008</v>
      </c>
      <c r="F28" s="13">
        <f t="shared" si="6"/>
        <v>3.3154659816513767</v>
      </c>
    </row>
    <row r="29" spans="1:9" ht="12.95" customHeight="1" x14ac:dyDescent="0.25">
      <c r="A29" s="10">
        <v>42675</v>
      </c>
      <c r="B29" s="11">
        <v>93.8</v>
      </c>
      <c r="C29" s="14">
        <f t="shared" si="7"/>
        <v>88.934651801600012</v>
      </c>
      <c r="D29" s="13">
        <f t="shared" si="4"/>
        <v>4.8653481983999853</v>
      </c>
      <c r="E29" s="13">
        <f t="shared" si="5"/>
        <v>4.8653481983999853</v>
      </c>
      <c r="F29" s="13">
        <f t="shared" si="6"/>
        <v>5.186938377825145</v>
      </c>
    </row>
    <row r="30" spans="1:9" ht="12.95" customHeight="1" x14ac:dyDescent="0.25">
      <c r="A30" s="10">
        <v>42705</v>
      </c>
      <c r="B30" s="11">
        <v>98.2</v>
      </c>
      <c r="C30" s="14">
        <f t="shared" si="7"/>
        <v>90.880791080960009</v>
      </c>
      <c r="D30" s="13">
        <f t="shared" si="4"/>
        <v>7.319208919039994</v>
      </c>
      <c r="E30" s="13">
        <f t="shared" si="5"/>
        <v>7.319208919039994</v>
      </c>
      <c r="F30" s="13">
        <f t="shared" si="6"/>
        <v>7.4533695713238233</v>
      </c>
    </row>
    <row r="31" spans="1:9" ht="12.95" customHeight="1" x14ac:dyDescent="0.25">
      <c r="A31" s="10">
        <v>42736</v>
      </c>
      <c r="B31" s="8" t="s">
        <v>2</v>
      </c>
      <c r="C31" s="15">
        <f t="shared" si="7"/>
        <v>93.808474648576009</v>
      </c>
      <c r="D31" s="13"/>
      <c r="E31" s="13"/>
      <c r="F31" s="13"/>
    </row>
    <row r="32" spans="1:9" ht="12.95" customHeight="1" x14ac:dyDescent="0.25">
      <c r="A32" s="16"/>
      <c r="B32" s="16"/>
      <c r="C32" s="16"/>
      <c r="D32" s="16"/>
      <c r="E32" s="8" t="s">
        <v>3</v>
      </c>
      <c r="F32" s="13">
        <f>AVERAGE(F20:F30)</f>
        <v>14.673927029189089</v>
      </c>
    </row>
    <row r="33" spans="1:6" ht="26.25" customHeight="1" x14ac:dyDescent="0.25">
      <c r="A33" s="17" t="s">
        <v>8</v>
      </c>
      <c r="B33" s="17"/>
      <c r="C33" s="17"/>
      <c r="D33" s="17"/>
      <c r="E33" s="17"/>
      <c r="F33" s="17"/>
    </row>
  </sheetData>
  <mergeCells count="2">
    <mergeCell ref="A16:F16"/>
    <mergeCell ref="A33:F3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27" sqref="B27"/>
    </sheetView>
  </sheetViews>
  <sheetFormatPr defaultRowHeight="15" x14ac:dyDescent="0.25"/>
  <sheetData>
    <row r="1" spans="1:3" x14ac:dyDescent="0.25">
      <c r="A1" s="1" t="s">
        <v>0</v>
      </c>
      <c r="B1" s="4" t="s">
        <v>6</v>
      </c>
      <c r="C1" s="4" t="s">
        <v>5</v>
      </c>
    </row>
    <row r="2" spans="1:3" x14ac:dyDescent="0.25">
      <c r="A2" s="2">
        <v>42370</v>
      </c>
      <c r="B2" s="3">
        <v>92</v>
      </c>
      <c r="C2" s="7">
        <v>92</v>
      </c>
    </row>
    <row r="3" spans="1:3" x14ac:dyDescent="0.25">
      <c r="A3" s="2">
        <v>42401</v>
      </c>
      <c r="B3" s="3">
        <v>91.7</v>
      </c>
      <c r="C3" s="7">
        <v>92</v>
      </c>
    </row>
    <row r="4" spans="1:3" x14ac:dyDescent="0.25">
      <c r="A4" s="2">
        <v>42430</v>
      </c>
      <c r="B4" s="3">
        <v>91</v>
      </c>
      <c r="C4" s="7">
        <v>91.88</v>
      </c>
    </row>
    <row r="5" spans="1:3" x14ac:dyDescent="0.25">
      <c r="A5" s="2">
        <v>42461</v>
      </c>
      <c r="B5" s="3">
        <v>89</v>
      </c>
      <c r="C5" s="7">
        <v>91.527999999999992</v>
      </c>
    </row>
    <row r="6" spans="1:3" x14ac:dyDescent="0.25">
      <c r="A6" s="2">
        <v>42491</v>
      </c>
      <c r="B6" s="3">
        <v>94.7</v>
      </c>
      <c r="C6" s="7">
        <v>90.516799999999989</v>
      </c>
    </row>
    <row r="7" spans="1:3" x14ac:dyDescent="0.25">
      <c r="A7" s="2">
        <v>42522</v>
      </c>
      <c r="B7" s="3">
        <v>93.5</v>
      </c>
      <c r="C7" s="7">
        <v>92.190079999999995</v>
      </c>
    </row>
    <row r="8" spans="1:3" x14ac:dyDescent="0.25">
      <c r="A8" s="2">
        <v>42552</v>
      </c>
      <c r="B8" s="3">
        <v>90</v>
      </c>
      <c r="C8" s="7">
        <v>92.714047999999991</v>
      </c>
    </row>
    <row r="9" spans="1:3" x14ac:dyDescent="0.25">
      <c r="A9" s="2">
        <v>42583</v>
      </c>
      <c r="B9" s="3">
        <v>89.8</v>
      </c>
      <c r="C9" s="7">
        <v>91.628428799999995</v>
      </c>
    </row>
    <row r="10" spans="1:3" x14ac:dyDescent="0.25">
      <c r="A10" s="2">
        <v>42614</v>
      </c>
      <c r="B10" s="3">
        <v>91.2</v>
      </c>
      <c r="C10" s="7">
        <v>90.897057279999999</v>
      </c>
    </row>
    <row r="11" spans="1:3" x14ac:dyDescent="0.25">
      <c r="A11" s="2">
        <v>42644</v>
      </c>
      <c r="B11" s="3">
        <v>87.2</v>
      </c>
      <c r="C11" s="7">
        <v>91.018234368000009</v>
      </c>
    </row>
    <row r="12" spans="1:3" x14ac:dyDescent="0.25">
      <c r="A12" s="2">
        <v>42675</v>
      </c>
      <c r="B12" s="3">
        <v>93.8</v>
      </c>
      <c r="C12" s="7">
        <v>89.490940620800004</v>
      </c>
    </row>
    <row r="13" spans="1:3" x14ac:dyDescent="0.25">
      <c r="A13" s="2">
        <v>42705</v>
      </c>
      <c r="B13" s="3">
        <v>98.2</v>
      </c>
      <c r="C13" s="7">
        <v>91.214564372479998</v>
      </c>
    </row>
    <row r="14" spans="1:3" x14ac:dyDescent="0.25">
      <c r="A14" s="2">
        <v>42736</v>
      </c>
      <c r="B14" s="1"/>
      <c r="C14" s="7">
        <v>94.008738623488</v>
      </c>
    </row>
    <row r="17" spans="5:11" ht="30.75" customHeight="1" x14ac:dyDescent="0.25">
      <c r="E17" s="5" t="s">
        <v>9</v>
      </c>
      <c r="F17" s="5"/>
      <c r="G17" s="5"/>
      <c r="H17" s="5"/>
      <c r="I17" s="5"/>
      <c r="J17" s="5"/>
      <c r="K17" s="5"/>
    </row>
  </sheetData>
  <mergeCells count="1">
    <mergeCell ref="E17:K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c3t2A&amp;B</vt:lpstr>
      <vt:lpstr>Figure c3f4</vt:lpstr>
    </vt:vector>
  </TitlesOfParts>
  <Company>Central Michigan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J Holton</dc:creator>
  <cp:lastModifiedBy>Holt</cp:lastModifiedBy>
  <cp:lastPrinted>2017-06-07T23:42:15Z</cp:lastPrinted>
  <dcterms:created xsi:type="dcterms:W3CDTF">2017-04-28T20:53:22Z</dcterms:created>
  <dcterms:modified xsi:type="dcterms:W3CDTF">2017-06-08T01:30:43Z</dcterms:modified>
</cp:coreProperties>
</file>