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/>
  <mc:AlternateContent xmlns:mc="http://schemas.openxmlformats.org/markup-compatibility/2006">
    <mc:Choice Requires="x15">
      <x15ac:absPath xmlns:x15ac="http://schemas.microsoft.com/office/spreadsheetml/2010/11/ac" url="https://d.docs.live.net/dfb888b2b3201462/Desktop/KSU-First 1445/451 MBIO/"/>
    </mc:Choice>
  </mc:AlternateContent>
  <xr:revisionPtr revIDLastSave="46" documentId="8_{7E28895E-5BF5-4533-90A3-6B49E2A835E8}" xr6:coauthVersionLast="47" xr6:coauthVersionMax="47" xr10:uidLastSave="{D06C34C5-4362-4DF9-9237-99F56AD21E7C}"/>
  <bookViews>
    <workbookView xWindow="-110" yWindow="-110" windowWidth="19420" windowHeight="10300" activeTab="1" xr2:uid="{00000000-000D-0000-FFFF-FFFF00000000}"/>
  </bookViews>
  <sheets>
    <sheet name="Sheet 1" sheetId="2" r:id="rId1"/>
    <sheet name="Sheet calculation" sheetId="1" r:id="rId2"/>
    <sheet name="Sheet 2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" i="1" l="1"/>
  <c r="C4" i="1"/>
  <c r="C5" i="1"/>
  <c r="C6" i="1"/>
  <c r="C7" i="1"/>
  <c r="C8" i="1"/>
  <c r="C9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21" i="1"/>
  <c r="C2" i="1" l="1"/>
  <c r="S22" i="1"/>
  <c r="U22" i="1" s="1"/>
  <c r="S23" i="1"/>
  <c r="U23" i="1" s="1"/>
  <c r="S24" i="1"/>
  <c r="U24" i="1" s="1"/>
  <c r="S25" i="1"/>
  <c r="U25" i="1" s="1"/>
  <c r="S26" i="1"/>
  <c r="U26" i="1" s="1"/>
  <c r="S27" i="1"/>
  <c r="U27" i="1" s="1"/>
  <c r="S28" i="1"/>
  <c r="U28" i="1" s="1"/>
  <c r="S29" i="1"/>
  <c r="U29" i="1"/>
  <c r="S30" i="1"/>
  <c r="U30" i="1" s="1"/>
  <c r="S31" i="1"/>
  <c r="U31" i="1"/>
  <c r="S32" i="1"/>
  <c r="U32" i="1"/>
  <c r="S33" i="1"/>
  <c r="U33" i="1" s="1"/>
  <c r="S34" i="1"/>
  <c r="U34" i="1" s="1"/>
  <c r="S35" i="1"/>
  <c r="U35" i="1" s="1"/>
  <c r="S36" i="1"/>
  <c r="U36" i="1" s="1"/>
  <c r="S37" i="1"/>
  <c r="U37" i="1"/>
  <c r="S38" i="1"/>
  <c r="U38" i="1" s="1"/>
  <c r="S39" i="1"/>
  <c r="U39" i="1"/>
  <c r="S40" i="1"/>
  <c r="U40" i="1"/>
  <c r="S41" i="1"/>
  <c r="U41" i="1" s="1"/>
  <c r="S42" i="1"/>
  <c r="U42" i="1" s="1"/>
  <c r="S43" i="1"/>
  <c r="U43" i="1" s="1"/>
  <c r="S44" i="1"/>
  <c r="U44" i="1"/>
  <c r="S45" i="1"/>
  <c r="U45" i="1"/>
  <c r="S46" i="1"/>
  <c r="U46" i="1" s="1"/>
  <c r="S47" i="1"/>
  <c r="U47" i="1" s="1"/>
  <c r="S21" i="1"/>
  <c r="U21" i="1" s="1"/>
  <c r="F9" i="1"/>
  <c r="F2" i="1"/>
  <c r="F8" i="1" l="1"/>
  <c r="F4" i="1"/>
  <c r="F5" i="1"/>
  <c r="F6" i="1"/>
  <c r="F3" i="1"/>
  <c r="F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muhc</author>
  </authors>
  <commentList>
    <comment ref="E1" authorId="0" shapeId="0" xr:uid="{00000000-0006-0000-0000-000001000000}">
      <text>
        <r>
          <rPr>
            <b/>
            <sz val="9"/>
            <color indexed="81"/>
            <rFont val="Tahoma"/>
            <charset val="1"/>
          </rPr>
          <t xml:space="preserve">Tecan.At.Common, 3.7.3.0
Tecan.At.Common.DocumentManagement, 3.7.3.0
Tecan.At.Common.DocumentManagement.Reader, 3.4.4.0
Tecan.At.Common.MCS, 3.7.3.0
Tecan.At.Common.Results, 3.7.3.0
Tecan.At.Common.UI, 3.7.3.0
Tecan.At.Communication.Common, 3.7.4.0
Tecan.At.Communication.Port.IP, 3.7.4.0
Tecan.At.Communication.Port.RS232, 3.7.4.0
Tecan.At.Communication.Port.SIM.Common, 3.7.4.0
Tecan.At.Communication.Port.USB, 3.7.4.0
Tecan.At.Communication.Server, 3.7.4.0
Tecan.At.Communication.SIM.AMR, 3.4.4.0
Tecan.At.Communication.SIM.AMRPlus, 3.4.4.0
Tecan.At.Communication.SIM.Connect, 3.7.4.0
Tecan.At.Communication.SIM.GeniosUltra, 3.4.4.0
Tecan.At.Communication.SIM.Safire3, 3.4.4.0
Tecan.At.Communication.SIM.Safire3Pro, 3.4.4.0
Tecan.At.Communication.SIM.SunriseMini, 3.4.4.0
Tecan.At.Instrument.Common, 3.7.4.0
Tecan.At.Instrument.Common.GCM, 3.6.5.0
Tecan.At.Instrument.Common.Reader, 3.4.4.0
Tecan.At.Instrument.Common.Stacker, 3.7.4.0
Tecan.At.Instrument.Gas.GCM, 3.6.5.0
Tecan.At.Instrument.GCM.Server, 3.6.5.0
Tecan.At.Instrument.Reader.AMR, 3.4.4.0
Tecan.At.Instrument.Reader.AMRPlus, 3.4.4.0
Tecan.At.Instrument.Reader.GeniosUltra, 3.4.4.0
Tecan.At.Instrument.Reader.Safire3, 3.4.4.0
Tecan.At.Instrument.Reader.Safire3Pro, 3.4.4.0
Tecan.At.Instrument.Reader.SunriseMini, 3.4.4.0
Tecan.At.Instrument.Server, 3.7.4.0
Tecan.At.Instrument.Stacker.Connect, 3.7.4.0
Tecan.At.Instrument.Stacker.Server, 3.7.4.0
Tecan.At.Measurement.BuiltInTest.Common, 3.4.4.0
Tecan.At.Measurement.Common, 3.4.4.0
Tecan.At.Measurement.Server, 3.4.4.0
Tecan.At.XFluor, 1.11.1.0
Tecan.At.XFluor.Connect.Reader, 1.11.1.0
Tecan.At.XFluor.Core, 1.11.1.0
Tecan.At.XFluor.Device, 1.11.1.0
Tecan.At.XFluor.Device.AMR, 1.11.1.0
Tecan.At.XFluor.Device.AMRPlus, 1.11.1.0
Tecan.At.XFluor.Device.GeniosUltra, 1.11.1.0
Tecan.At.XFluor.Device.Reader, 1.11.1.0
Tecan.At.XFluor.Device.Safire3, 1.11.1.0
Tecan.At.XFluor.Device.Safire3Pro, 1.11.1.0
Tecan.At.XFluor.Device.SunriseMini, 1.11.1.0
Tecan.At.XFluor.ExcelOutput, 1.11.1.0
Tecan.At.XFluor.NanoQuant, 1.11.1.0
Tecan.At.XFluor.ReaderEditor, 1.11.1.0
</t>
        </r>
      </text>
    </comment>
    <comment ref="E3" authorId="0" shapeId="0" xr:uid="{00000000-0006-0000-0000-000002000000}">
      <text>
        <r>
          <rPr>
            <b/>
            <sz val="9"/>
            <color indexed="81"/>
            <rFont val="Tahoma"/>
            <charset val="1"/>
          </rPr>
          <t xml:space="preserve">EHC, V_3.37_07/12_Infinite (Jul 20 2012/13.56.47)
MTP, V_3.37_07/12_Infinite (Jul 20 2012/13.56.47)
CUV, V_3.37_07/12_Infinite (Jul 20 2012/13.56.47)
HCP, V_2.02_05/06_HCP (May 23 2006/14.05.27)
LUM, V_2.00_04/06_LUMINESCENCE (Apr  5 2006/08.57.29)
MEM, V_3.00_09/11_MCR (Sep 27 2011/15.05.45)
MEX, V_3.00_09/11_MCR (Sep 27 2011/15.05.10)
ZSCAN, V_3.37_07/12_Infinite (Jul 20 2012/13.56.47)
</t>
        </r>
      </text>
    </comment>
  </commentList>
</comments>
</file>

<file path=xl/sharedStrings.xml><?xml version="1.0" encoding="utf-8"?>
<sst xmlns="http://schemas.openxmlformats.org/spreadsheetml/2006/main" count="110" uniqueCount="87">
  <si>
    <t>Application: Tecan i-control</t>
  </si>
  <si>
    <t>Tecan i-control , 1.11.1.0</t>
  </si>
  <si>
    <t>Device: infinite 200Pro</t>
  </si>
  <si>
    <t>Serial number: 1412003452</t>
  </si>
  <si>
    <t>Serial number of connected stacker:</t>
  </si>
  <si>
    <t>Firmware: V_3.37_07/12_Infinite (Jul 20 2012/13.56.47)</t>
  </si>
  <si>
    <t>MAI, V_3.37_07/12_Infinite (Jul 20 2012/13.56.47)</t>
  </si>
  <si>
    <t>Date:</t>
  </si>
  <si>
    <t>Time:</t>
  </si>
  <si>
    <t>5:38:19 AM</t>
  </si>
  <si>
    <t>System</t>
  </si>
  <si>
    <t>ADMIN-HP</t>
  </si>
  <si>
    <t>User</t>
  </si>
  <si>
    <t>Admin-HP\muhc</t>
  </si>
  <si>
    <t>Plate</t>
  </si>
  <si>
    <t>Costar 96 Round Bottom Transparent Polystyrene Cat. No.: 3359/3365 [COS96rt.pdfx]</t>
  </si>
  <si>
    <t>Plate-ID (Stacker)</t>
  </si>
  <si>
    <t>Label:  Label1</t>
  </si>
  <si>
    <t>Mode</t>
  </si>
  <si>
    <t>Absorbance</t>
  </si>
  <si>
    <t>Measurement Wavelength</t>
  </si>
  <si>
    <t>nm</t>
  </si>
  <si>
    <t>Bandwidth</t>
  </si>
  <si>
    <t>Reference Wavelength</t>
  </si>
  <si>
    <t>Number of Flashes</t>
  </si>
  <si>
    <t>Settle Time</t>
  </si>
  <si>
    <t>ms</t>
  </si>
  <si>
    <t>Part of Plate</t>
  </si>
  <si>
    <t>A1-H10</t>
  </si>
  <si>
    <t>Start Time:</t>
  </si>
  <si>
    <t>1/15/2016 5:38:19 AM</t>
  </si>
  <si>
    <t>Dual wavelength measurement with measurement wavelength</t>
  </si>
  <si>
    <t>Temperature: 23.3 °C</t>
  </si>
  <si>
    <t>&lt;&gt;</t>
  </si>
  <si>
    <t>A</t>
  </si>
  <si>
    <t>B</t>
  </si>
  <si>
    <t>C</t>
  </si>
  <si>
    <t>D</t>
  </si>
  <si>
    <t>E</t>
  </si>
  <si>
    <t>F</t>
  </si>
  <si>
    <t>G</t>
  </si>
  <si>
    <t>H</t>
  </si>
  <si>
    <t>Dual wavelength measurement with reference wavelength</t>
  </si>
  <si>
    <t>Calculated difference between measurement and reference measurement</t>
  </si>
  <si>
    <t>Sample1</t>
  </si>
  <si>
    <t>Sample2</t>
  </si>
  <si>
    <t>Sample3</t>
  </si>
  <si>
    <t>Sample4</t>
  </si>
  <si>
    <t>Sample5</t>
  </si>
  <si>
    <t>Sample6</t>
  </si>
  <si>
    <t>Sample7</t>
  </si>
  <si>
    <t>Sample8</t>
  </si>
  <si>
    <t>Sample9</t>
  </si>
  <si>
    <t>Sample10</t>
  </si>
  <si>
    <t>Sample11</t>
  </si>
  <si>
    <t>Sample12</t>
  </si>
  <si>
    <t>Sample13</t>
  </si>
  <si>
    <t>Sample14</t>
  </si>
  <si>
    <t>Sample15</t>
  </si>
  <si>
    <t>Sample16</t>
  </si>
  <si>
    <t>Sample17</t>
  </si>
  <si>
    <t>Sample18</t>
  </si>
  <si>
    <t>Sample19</t>
  </si>
  <si>
    <t>Sample20</t>
  </si>
  <si>
    <t>Sample21</t>
  </si>
  <si>
    <t>Sample22</t>
  </si>
  <si>
    <t>Sample23</t>
  </si>
  <si>
    <t>Sample24</t>
  </si>
  <si>
    <t>Sample25</t>
  </si>
  <si>
    <t>Sample26</t>
  </si>
  <si>
    <t>Sample27</t>
  </si>
  <si>
    <t>AVER OD</t>
  </si>
  <si>
    <t>pg/ml</t>
  </si>
  <si>
    <t>blk</t>
  </si>
  <si>
    <t>Sample#</t>
  </si>
  <si>
    <t>Y</t>
  </si>
  <si>
    <t>AV</t>
  </si>
  <si>
    <t>AV-Blk</t>
  </si>
  <si>
    <t>St</t>
  </si>
  <si>
    <t>y=aX+b</t>
  </si>
  <si>
    <t>X=Y-b/a</t>
  </si>
  <si>
    <t>so!!</t>
  </si>
  <si>
    <t>Step1</t>
  </si>
  <si>
    <t>Step2</t>
  </si>
  <si>
    <t>Step3</t>
  </si>
  <si>
    <t>Step4</t>
  </si>
  <si>
    <t>Step5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</si>
</sst>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13" x14ac:knownFonts="1">
    <font>
      <sz val="11"/>
      <color theme="1"/>
      <name val="Calibri"/>
      <family val="2"/>
      <scheme val="minor"/>
    </font>
    <font>
      <sz val="11"/>
      <color indexed="9"/>
      <name val="Calibri"/>
      <family val="2"/>
    </font>
    <font>
      <b/>
      <sz val="9"/>
      <color indexed="81"/>
      <name val="Tahoma"/>
      <charset val="1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  <scheme val="minor"/>
    </font>
    <font>
      <sz val="11"/>
      <color rgb="FFFFFFFF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C00000"/>
      <name val="Calibri"/>
      <family val="2"/>
      <scheme val="minor"/>
    </font>
    <font>
      <sz val="16"/>
      <color rgb="FFC00000"/>
      <name val="Calibri"/>
      <family val="2"/>
      <scheme val="minor"/>
    </font>
    <font>
      <sz val="16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B0C4D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ADFF2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ADD8E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">
    <border>
      <left/>
      <right/>
      <top/>
      <bottom/>
      <diagonal/>
    </border>
  </borders>
  <cellStyleXfs count="9">
    <xf numFmtId="0" fontId="0" fillId="0" borderId="0"/>
    <xf numFmtId="0" fontId="3" fillId="0" borderId="0"/>
    <xf numFmtId="0" fontId="5" fillId="7" borderId="0"/>
    <xf numFmtId="0" fontId="5" fillId="8" borderId="0"/>
    <xf numFmtId="0" fontId="6" fillId="9" borderId="0"/>
    <xf numFmtId="0" fontId="5" fillId="10" borderId="0"/>
    <xf numFmtId="0" fontId="5" fillId="11" borderId="0"/>
    <xf numFmtId="0" fontId="5" fillId="12" borderId="0"/>
    <xf numFmtId="0" fontId="5" fillId="13" borderId="0"/>
  </cellStyleXfs>
  <cellXfs count="22">
    <xf numFmtId="0" fontId="0" fillId="0" borderId="0" xfId="0"/>
    <xf numFmtId="14" fontId="0" fillId="0" borderId="0" xfId="0" applyNumberFormat="1"/>
    <xf numFmtId="0" fontId="0" fillId="0" borderId="0" xfId="0" quotePrefix="1"/>
    <xf numFmtId="0" fontId="1" fillId="3" borderId="0" xfId="0" applyFont="1" applyFill="1"/>
    <xf numFmtId="2" fontId="0" fillId="0" borderId="0" xfId="0" applyNumberFormat="1"/>
    <xf numFmtId="164" fontId="0" fillId="2" borderId="0" xfId="0" applyNumberFormat="1" applyFill="1"/>
    <xf numFmtId="0" fontId="0" fillId="4" borderId="0" xfId="0" applyFill="1"/>
    <xf numFmtId="0" fontId="4" fillId="5" borderId="0" xfId="0" applyFont="1" applyFill="1"/>
    <xf numFmtId="0" fontId="0" fillId="6" borderId="0" xfId="0" applyFill="1"/>
    <xf numFmtId="0" fontId="0" fillId="6" borderId="0" xfId="0" applyFill="1" applyAlignment="1">
      <alignment horizontal="center"/>
    </xf>
    <xf numFmtId="2" fontId="0" fillId="13" borderId="0" xfId="0" applyNumberFormat="1" applyFill="1"/>
    <xf numFmtId="0" fontId="0" fillId="13" borderId="0" xfId="0" applyFill="1"/>
    <xf numFmtId="0" fontId="3" fillId="14" borderId="0" xfId="1" applyFill="1"/>
    <xf numFmtId="2" fontId="0" fillId="14" borderId="0" xfId="0" applyNumberFormat="1" applyFill="1"/>
    <xf numFmtId="0" fontId="7" fillId="0" borderId="0" xfId="0" applyFont="1"/>
    <xf numFmtId="0" fontId="8" fillId="13" borderId="0" xfId="0" applyFont="1" applyFill="1"/>
    <xf numFmtId="0" fontId="0" fillId="15" borderId="0" xfId="0" applyFill="1"/>
    <xf numFmtId="0" fontId="10" fillId="15" borderId="0" xfId="0" applyFont="1" applyFill="1"/>
    <xf numFmtId="0" fontId="11" fillId="15" borderId="0" xfId="0" applyFont="1" applyFill="1"/>
    <xf numFmtId="0" fontId="9" fillId="15" borderId="0" xfId="0" applyFont="1" applyFill="1"/>
    <xf numFmtId="0" fontId="9" fillId="15" borderId="0" xfId="0" applyFont="1" applyFill="1" applyAlignment="1">
      <alignment horizontal="center"/>
    </xf>
    <xf numFmtId="0" fontId="12" fillId="13" borderId="0" xfId="0" applyFont="1" applyFill="1"/>
  </cellXfs>
  <cellStyles count="9">
    <cellStyle name="Normal" xfId="0" builtinId="0"/>
    <cellStyle name="Normal_Sheet1" xfId="1" xr:uid="{00000000-0005-0000-0000-000001000000}"/>
    <cellStyle name="Tecan.At.Excel.Attenuation" xfId="2" xr:uid="{00000000-0005-0000-0000-000002000000}"/>
    <cellStyle name="Tecan.At.Excel.AutoGain_0" xfId="3" xr:uid="{00000000-0005-0000-0000-000003000000}"/>
    <cellStyle name="Tecan.At.Excel.Error" xfId="4" xr:uid="{00000000-0005-0000-0000-000004000000}"/>
    <cellStyle name="Tecan.At.Excel.GFactorAndMeasurementBlank" xfId="5" xr:uid="{00000000-0005-0000-0000-000005000000}"/>
    <cellStyle name="Tecan.At.Excel.GFactorBlank" xfId="6" xr:uid="{00000000-0005-0000-0000-000006000000}"/>
    <cellStyle name="Tecan.At.Excel.GFactorReference" xfId="7" xr:uid="{00000000-0005-0000-0000-000007000000}"/>
    <cellStyle name="Tecan.At.Excel.MeasurementBlank" xfId="8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'Sheet calculation'!$E$2:$E$9</c:f>
              <c:numCache>
                <c:formatCode>General</c:formatCode>
                <c:ptCount val="8"/>
                <c:pt idx="0">
                  <c:v>500</c:v>
                </c:pt>
                <c:pt idx="1">
                  <c:v>250</c:v>
                </c:pt>
                <c:pt idx="2">
                  <c:v>125</c:v>
                </c:pt>
                <c:pt idx="3">
                  <c:v>62.5</c:v>
                </c:pt>
                <c:pt idx="4">
                  <c:v>31.25</c:v>
                </c:pt>
                <c:pt idx="5">
                  <c:v>15.625</c:v>
                </c:pt>
                <c:pt idx="6">
                  <c:v>7.8125</c:v>
                </c:pt>
                <c:pt idx="7">
                  <c:v>0</c:v>
                </c:pt>
              </c:numCache>
            </c:numRef>
          </c:xVal>
          <c:yVal>
            <c:numRef>
              <c:f>'Sheet calculation'!$F$2:$F$9</c:f>
              <c:numCache>
                <c:formatCode>0.00</c:formatCode>
                <c:ptCount val="8"/>
                <c:pt idx="0">
                  <c:v>1.732550011947751</c:v>
                </c:pt>
                <c:pt idx="1">
                  <c:v>0.9431500006467104</c:v>
                </c:pt>
                <c:pt idx="2">
                  <c:v>0.49670000560581684</c:v>
                </c:pt>
                <c:pt idx="3">
                  <c:v>0.25184999592602253</c:v>
                </c:pt>
                <c:pt idx="4">
                  <c:v>0.12229999536573888</c:v>
                </c:pt>
                <c:pt idx="5">
                  <c:v>4.6699998900294304E-2</c:v>
                </c:pt>
                <c:pt idx="6">
                  <c:v>1.8999997526407242E-2</c:v>
                </c:pt>
                <c:pt idx="7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9A7-41F4-9D51-1654E02447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57278896"/>
        <c:axId val="557278240"/>
      </c:scatterChart>
      <c:valAx>
        <c:axId val="5572788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7278240"/>
        <c:crosses val="autoZero"/>
        <c:crossBetween val="midCat"/>
      </c:valAx>
      <c:valAx>
        <c:axId val="5572782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727889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314325</xdr:colOff>
      <xdr:row>2</xdr:row>
      <xdr:rowOff>19050</xdr:rowOff>
    </xdr:from>
    <xdr:to>
      <xdr:col>16</xdr:col>
      <xdr:colOff>9525</xdr:colOff>
      <xdr:row>17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1439B5EA-37FA-AAA1-A767-4A968E9A71D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61"/>
  <sheetViews>
    <sheetView topLeftCell="A45" workbookViewId="0">
      <selection activeCell="A61" sqref="A61"/>
    </sheetView>
  </sheetViews>
  <sheetFormatPr defaultRowHeight="14.5" x14ac:dyDescent="0.35"/>
  <sheetData>
    <row r="1" spans="1:9" x14ac:dyDescent="0.35">
      <c r="A1" t="s">
        <v>0</v>
      </c>
      <c r="E1" t="s">
        <v>1</v>
      </c>
    </row>
    <row r="2" spans="1:9" x14ac:dyDescent="0.35">
      <c r="A2" t="s">
        <v>2</v>
      </c>
      <c r="E2" t="s">
        <v>3</v>
      </c>
      <c r="I2" t="s">
        <v>4</v>
      </c>
    </row>
    <row r="3" spans="1:9" x14ac:dyDescent="0.35">
      <c r="A3" t="s">
        <v>5</v>
      </c>
      <c r="E3" t="s">
        <v>6</v>
      </c>
    </row>
    <row r="5" spans="1:9" x14ac:dyDescent="0.35">
      <c r="A5" t="s">
        <v>7</v>
      </c>
      <c r="B5" s="1">
        <v>42384</v>
      </c>
    </row>
    <row r="6" spans="1:9" x14ac:dyDescent="0.35">
      <c r="A6" t="s">
        <v>8</v>
      </c>
      <c r="B6" s="2" t="s">
        <v>9</v>
      </c>
    </row>
    <row r="9" spans="1:9" x14ac:dyDescent="0.35">
      <c r="A9" t="s">
        <v>10</v>
      </c>
      <c r="E9" t="s">
        <v>11</v>
      </c>
    </row>
    <row r="10" spans="1:9" x14ac:dyDescent="0.35">
      <c r="A10" t="s">
        <v>12</v>
      </c>
      <c r="E10" t="s">
        <v>13</v>
      </c>
    </row>
    <row r="11" spans="1:9" x14ac:dyDescent="0.35">
      <c r="A11" t="s">
        <v>14</v>
      </c>
      <c r="E11" t="s">
        <v>15</v>
      </c>
    </row>
    <row r="12" spans="1:9" x14ac:dyDescent="0.35">
      <c r="A12" t="s">
        <v>16</v>
      </c>
    </row>
    <row r="15" spans="1:9" x14ac:dyDescent="0.35">
      <c r="A15" t="s">
        <v>17</v>
      </c>
    </row>
    <row r="16" spans="1:9" x14ac:dyDescent="0.35">
      <c r="A16" t="s">
        <v>18</v>
      </c>
      <c r="E16" t="s">
        <v>19</v>
      </c>
    </row>
    <row r="17" spans="1:11" x14ac:dyDescent="0.35">
      <c r="A17" t="s">
        <v>20</v>
      </c>
      <c r="E17">
        <v>450</v>
      </c>
      <c r="F17" t="s">
        <v>21</v>
      </c>
    </row>
    <row r="18" spans="1:11" x14ac:dyDescent="0.35">
      <c r="A18" t="s">
        <v>22</v>
      </c>
      <c r="E18">
        <v>9</v>
      </c>
      <c r="F18" t="s">
        <v>21</v>
      </c>
    </row>
    <row r="19" spans="1:11" x14ac:dyDescent="0.35">
      <c r="A19" t="s">
        <v>23</v>
      </c>
      <c r="E19">
        <v>570</v>
      </c>
      <c r="F19" t="s">
        <v>21</v>
      </c>
    </row>
    <row r="20" spans="1:11" x14ac:dyDescent="0.35">
      <c r="A20" t="s">
        <v>22</v>
      </c>
      <c r="E20">
        <v>9</v>
      </c>
      <c r="F20" t="s">
        <v>21</v>
      </c>
    </row>
    <row r="21" spans="1:11" x14ac:dyDescent="0.35">
      <c r="A21" t="s">
        <v>24</v>
      </c>
      <c r="E21">
        <v>25</v>
      </c>
    </row>
    <row r="22" spans="1:11" x14ac:dyDescent="0.35">
      <c r="A22" t="s">
        <v>25</v>
      </c>
      <c r="E22">
        <v>0</v>
      </c>
      <c r="F22" t="s">
        <v>26</v>
      </c>
    </row>
    <row r="23" spans="1:11" x14ac:dyDescent="0.35">
      <c r="A23" t="s">
        <v>27</v>
      </c>
      <c r="E23" t="s">
        <v>28</v>
      </c>
    </row>
    <row r="24" spans="1:11" x14ac:dyDescent="0.35">
      <c r="A24" t="s">
        <v>29</v>
      </c>
      <c r="B24" s="2" t="s">
        <v>30</v>
      </c>
    </row>
    <row r="26" spans="1:11" x14ac:dyDescent="0.35">
      <c r="B26" t="s">
        <v>32</v>
      </c>
    </row>
    <row r="27" spans="1:11" x14ac:dyDescent="0.35">
      <c r="A27" t="s">
        <v>31</v>
      </c>
    </row>
    <row r="28" spans="1:11" x14ac:dyDescent="0.35">
      <c r="A28" s="3" t="s">
        <v>33</v>
      </c>
      <c r="B28" s="3">
        <v>1</v>
      </c>
      <c r="C28" s="3">
        <v>2</v>
      </c>
      <c r="D28" s="3">
        <v>3</v>
      </c>
      <c r="E28" s="3">
        <v>4</v>
      </c>
      <c r="F28" s="3">
        <v>5</v>
      </c>
      <c r="G28" s="3">
        <v>6</v>
      </c>
      <c r="H28" s="3">
        <v>7</v>
      </c>
      <c r="I28" s="3">
        <v>8</v>
      </c>
      <c r="J28" s="3">
        <v>9</v>
      </c>
      <c r="K28" s="3">
        <v>10</v>
      </c>
    </row>
    <row r="29" spans="1:11" x14ac:dyDescent="0.35">
      <c r="A29" s="3" t="s">
        <v>34</v>
      </c>
      <c r="B29">
        <v>9.3699999153614044E-2</v>
      </c>
      <c r="C29">
        <v>9.2900000512599945E-2</v>
      </c>
      <c r="D29">
        <v>0.1185000017285347</v>
      </c>
      <c r="E29">
        <v>0.11010000109672546</v>
      </c>
      <c r="F29">
        <v>0.10750000178813934</v>
      </c>
      <c r="G29">
        <v>9.1499999165534973E-2</v>
      </c>
      <c r="H29">
        <v>8.3999998867511749E-2</v>
      </c>
      <c r="I29">
        <v>8.7300002574920654E-2</v>
      </c>
      <c r="J29">
        <v>0.11490000039339066</v>
      </c>
      <c r="K29">
        <v>0.10159999877214432</v>
      </c>
    </row>
    <row r="30" spans="1:11" x14ac:dyDescent="0.35">
      <c r="A30" s="3" t="s">
        <v>35</v>
      </c>
      <c r="B30">
        <v>1.759600043296814</v>
      </c>
      <c r="C30">
        <v>1.9261000156402588</v>
      </c>
      <c r="D30">
        <v>0.12890000641345978</v>
      </c>
      <c r="E30">
        <v>0.15000000596046448</v>
      </c>
      <c r="F30">
        <v>0.13729999959468842</v>
      </c>
      <c r="G30">
        <v>0.13359999656677246</v>
      </c>
      <c r="H30">
        <v>0.10199999809265137</v>
      </c>
      <c r="I30">
        <v>0.10819999873638153</v>
      </c>
      <c r="J30">
        <v>0.13050000369548798</v>
      </c>
      <c r="K30">
        <v>9.7000002861022949E-2</v>
      </c>
    </row>
    <row r="31" spans="1:11" x14ac:dyDescent="0.35">
      <c r="A31" s="3" t="s">
        <v>36</v>
      </c>
      <c r="B31">
        <v>0.9625999927520752</v>
      </c>
      <c r="C31">
        <v>1.1165000200271606</v>
      </c>
      <c r="D31">
        <v>0.1039000004529953</v>
      </c>
      <c r="E31">
        <v>0.11060000211000443</v>
      </c>
      <c r="F31">
        <v>0.11159999668598175</v>
      </c>
      <c r="G31">
        <v>0.10540000349283218</v>
      </c>
      <c r="H31">
        <v>0.12319999933242798</v>
      </c>
      <c r="I31">
        <v>0.14429999887943268</v>
      </c>
      <c r="J31">
        <v>0.13910000026226044</v>
      </c>
      <c r="K31">
        <v>0.14939999580383301</v>
      </c>
    </row>
    <row r="32" spans="1:11" x14ac:dyDescent="0.35">
      <c r="A32" s="3" t="s">
        <v>37</v>
      </c>
      <c r="B32">
        <v>0.58780002593994141</v>
      </c>
      <c r="C32">
        <v>0.59839999675750732</v>
      </c>
      <c r="D32">
        <v>0.10909999907016754</v>
      </c>
      <c r="E32">
        <v>9.8999999463558197E-2</v>
      </c>
      <c r="F32">
        <v>0.10930000245571136</v>
      </c>
      <c r="G32">
        <v>0.10189999639987946</v>
      </c>
      <c r="H32">
        <v>0.12630000710487366</v>
      </c>
      <c r="I32">
        <v>0.1542000025510788</v>
      </c>
    </row>
    <row r="33" spans="1:11" x14ac:dyDescent="0.35">
      <c r="A33" s="3" t="s">
        <v>38</v>
      </c>
      <c r="B33">
        <v>0.35010001063346863</v>
      </c>
      <c r="C33">
        <v>0.33500000834465027</v>
      </c>
      <c r="D33">
        <v>9.1300003230571747E-2</v>
      </c>
      <c r="E33">
        <v>8.9900001883506775E-2</v>
      </c>
      <c r="F33">
        <v>8.2800000905990601E-2</v>
      </c>
      <c r="G33">
        <v>8.1100001931190491E-2</v>
      </c>
      <c r="H33">
        <v>0.10339999943971634</v>
      </c>
      <c r="I33">
        <v>0.13189999759197235</v>
      </c>
    </row>
    <row r="34" spans="1:11" x14ac:dyDescent="0.35">
      <c r="A34" s="3" t="s">
        <v>39</v>
      </c>
      <c r="B34">
        <v>0.25279998779296875</v>
      </c>
      <c r="C34">
        <v>0.21649999916553497</v>
      </c>
      <c r="D34">
        <v>8.0300003290176392E-2</v>
      </c>
      <c r="E34">
        <v>7.8699998557567596E-2</v>
      </c>
      <c r="F34">
        <v>9.3800000846385956E-2</v>
      </c>
      <c r="G34">
        <v>9.4300001859664917E-2</v>
      </c>
      <c r="H34">
        <v>8.2999996840953827E-2</v>
      </c>
      <c r="I34">
        <v>8.7600000202655792E-2</v>
      </c>
    </row>
    <row r="35" spans="1:11" x14ac:dyDescent="0.35">
      <c r="A35" s="3" t="s">
        <v>40</v>
      </c>
      <c r="B35">
        <v>0.15199999511241913</v>
      </c>
      <c r="C35">
        <v>0.17170000076293945</v>
      </c>
      <c r="D35">
        <v>8.1100001931190491E-2</v>
      </c>
      <c r="E35">
        <v>7.9700000584125519E-2</v>
      </c>
      <c r="F35">
        <v>8.2199998199939728E-2</v>
      </c>
      <c r="G35">
        <v>7.6300002634525299E-2</v>
      </c>
      <c r="H35">
        <v>7.1699999272823334E-2</v>
      </c>
      <c r="I35">
        <v>7.4000000953674316E-2</v>
      </c>
    </row>
    <row r="36" spans="1:11" x14ac:dyDescent="0.35">
      <c r="A36" s="3" t="s">
        <v>41</v>
      </c>
      <c r="B36">
        <v>0.12179999798536301</v>
      </c>
      <c r="C36">
        <v>0.11429999768733978</v>
      </c>
      <c r="D36">
        <v>9.6100002527236938E-2</v>
      </c>
      <c r="E36">
        <v>8.7399996817111969E-2</v>
      </c>
      <c r="F36">
        <v>0.10029999911785126</v>
      </c>
      <c r="G36">
        <v>9.5200002193450928E-2</v>
      </c>
      <c r="H36">
        <v>8.5000000894069672E-2</v>
      </c>
      <c r="I36">
        <v>8.919999748468399E-2</v>
      </c>
    </row>
    <row r="38" spans="1:11" x14ac:dyDescent="0.35">
      <c r="A38" t="s">
        <v>42</v>
      </c>
    </row>
    <row r="39" spans="1:11" x14ac:dyDescent="0.35">
      <c r="A39" s="3" t="s">
        <v>33</v>
      </c>
      <c r="B39" s="3">
        <v>1</v>
      </c>
      <c r="C39" s="3">
        <v>2</v>
      </c>
      <c r="D39" s="3">
        <v>3</v>
      </c>
      <c r="E39" s="3">
        <v>4</v>
      </c>
      <c r="F39" s="3">
        <v>5</v>
      </c>
      <c r="G39" s="3">
        <v>6</v>
      </c>
      <c r="H39" s="3">
        <v>7</v>
      </c>
      <c r="I39" s="3">
        <v>8</v>
      </c>
      <c r="J39" s="3">
        <v>9</v>
      </c>
      <c r="K39" s="3">
        <v>10</v>
      </c>
    </row>
    <row r="40" spans="1:11" x14ac:dyDescent="0.35">
      <c r="A40" s="3" t="s">
        <v>34</v>
      </c>
      <c r="B40">
        <v>5.9200000017881393E-2</v>
      </c>
      <c r="C40">
        <v>5.559999868273735E-2</v>
      </c>
      <c r="D40">
        <v>5.9999998658895493E-2</v>
      </c>
      <c r="E40">
        <v>6.8199999630451202E-2</v>
      </c>
      <c r="F40">
        <v>5.5300001055002213E-2</v>
      </c>
      <c r="G40">
        <v>4.479999840259552E-2</v>
      </c>
      <c r="H40">
        <v>4.830000177025795E-2</v>
      </c>
      <c r="I40">
        <v>4.960000142455101E-2</v>
      </c>
      <c r="J40">
        <v>4.5200001448392868E-2</v>
      </c>
      <c r="K40">
        <v>6.889999657869339E-2</v>
      </c>
    </row>
    <row r="41" spans="1:11" x14ac:dyDescent="0.35">
      <c r="A41" s="3" t="s">
        <v>35</v>
      </c>
      <c r="B41">
        <v>6.7500002682209015E-2</v>
      </c>
      <c r="C41">
        <v>8.1399999558925629E-2</v>
      </c>
      <c r="D41">
        <v>6.9799996912479401E-2</v>
      </c>
      <c r="E41">
        <v>9.2100001871585846E-2</v>
      </c>
      <c r="F41">
        <v>5.1199998706579208E-2</v>
      </c>
      <c r="G41">
        <v>5.2799999713897705E-2</v>
      </c>
      <c r="H41">
        <v>5.0799999386072159E-2</v>
      </c>
      <c r="I41">
        <v>4.9699999392032623E-2</v>
      </c>
      <c r="J41">
        <v>5.0200000405311584E-2</v>
      </c>
      <c r="K41">
        <v>4.7400001436471939E-2</v>
      </c>
    </row>
    <row r="42" spans="1:11" x14ac:dyDescent="0.35">
      <c r="A42" s="3" t="s">
        <v>36</v>
      </c>
      <c r="B42">
        <v>5.6299999356269836E-2</v>
      </c>
      <c r="C42">
        <v>6.4900003373622894E-2</v>
      </c>
      <c r="D42">
        <v>5.4000001400709152E-2</v>
      </c>
      <c r="E42">
        <v>5.4900001734495163E-2</v>
      </c>
      <c r="F42">
        <v>4.7899998724460602E-2</v>
      </c>
      <c r="G42">
        <v>4.6700000762939453E-2</v>
      </c>
      <c r="H42">
        <v>4.6999998390674591E-2</v>
      </c>
      <c r="I42">
        <v>4.9100000411272049E-2</v>
      </c>
      <c r="J42">
        <v>5.2700001746416092E-2</v>
      </c>
      <c r="K42">
        <v>5.0200000405311584E-2</v>
      </c>
    </row>
    <row r="43" spans="1:11" x14ac:dyDescent="0.35">
      <c r="A43" s="3" t="s">
        <v>37</v>
      </c>
      <c r="B43">
        <v>5.7199999690055847E-2</v>
      </c>
      <c r="C43">
        <v>6.3900001347064972E-2</v>
      </c>
      <c r="D43">
        <v>5.6800000369548798E-2</v>
      </c>
      <c r="E43">
        <v>5.3300000727176666E-2</v>
      </c>
      <c r="F43">
        <v>5.6699998676776886E-2</v>
      </c>
      <c r="G43">
        <v>6.2799997627735138E-2</v>
      </c>
      <c r="H43">
        <v>5.2700001746416092E-2</v>
      </c>
      <c r="I43">
        <v>5.090000107884407E-2</v>
      </c>
    </row>
    <row r="44" spans="1:11" x14ac:dyDescent="0.35">
      <c r="A44" s="3" t="s">
        <v>38</v>
      </c>
      <c r="B44">
        <v>5.6299999356269836E-2</v>
      </c>
      <c r="C44">
        <v>5.3300000727176666E-2</v>
      </c>
      <c r="D44">
        <v>4.8799999058246613E-2</v>
      </c>
      <c r="E44">
        <v>4.8099998384714127E-2</v>
      </c>
      <c r="F44">
        <v>4.830000177025795E-2</v>
      </c>
      <c r="G44">
        <v>4.8200000077486038E-2</v>
      </c>
      <c r="H44">
        <v>4.830000177025795E-2</v>
      </c>
      <c r="I44">
        <v>4.8999998718500137E-2</v>
      </c>
    </row>
    <row r="45" spans="1:11" x14ac:dyDescent="0.35">
      <c r="A45" s="3" t="s">
        <v>39</v>
      </c>
      <c r="B45">
        <v>9.3800000846385956E-2</v>
      </c>
      <c r="C45">
        <v>5.9300001710653305E-2</v>
      </c>
      <c r="D45">
        <v>5.3100001066923141E-2</v>
      </c>
      <c r="E45">
        <v>5.3800001740455627E-2</v>
      </c>
      <c r="F45">
        <v>5.3599998354911804E-2</v>
      </c>
      <c r="G45">
        <v>5.2200000733137131E-2</v>
      </c>
      <c r="H45">
        <v>5.299999937415123E-2</v>
      </c>
      <c r="I45">
        <v>5.3599998354911804E-2</v>
      </c>
    </row>
    <row r="46" spans="1:11" x14ac:dyDescent="0.35">
      <c r="A46" s="3" t="s">
        <v>40</v>
      </c>
      <c r="B46">
        <v>6.9200001657009125E-2</v>
      </c>
      <c r="C46">
        <v>8.9299999177455902E-2</v>
      </c>
      <c r="D46">
        <v>5.3300000727176666E-2</v>
      </c>
      <c r="E46">
        <v>5.090000107884407E-2</v>
      </c>
      <c r="F46">
        <v>5.0299998372793198E-2</v>
      </c>
      <c r="G46">
        <v>4.9400001764297485E-2</v>
      </c>
      <c r="H46">
        <v>5.0400000065565109E-2</v>
      </c>
      <c r="I46">
        <v>4.9199998378753662E-2</v>
      </c>
    </row>
    <row r="47" spans="1:11" x14ac:dyDescent="0.35">
      <c r="A47" s="3" t="s">
        <v>41</v>
      </c>
      <c r="B47">
        <v>6.6200003027915955E-2</v>
      </c>
      <c r="C47">
        <v>6.0199998319149017E-2</v>
      </c>
      <c r="D47">
        <v>6.4900003373622894E-2</v>
      </c>
      <c r="E47">
        <v>5.7199999690055847E-2</v>
      </c>
      <c r="F47">
        <v>6.2600001692771912E-2</v>
      </c>
      <c r="G47">
        <v>5.2000001072883606E-2</v>
      </c>
      <c r="H47">
        <v>6.0199998319149017E-2</v>
      </c>
      <c r="I47">
        <v>5.9300001710653305E-2</v>
      </c>
    </row>
    <row r="49" spans="1:11" x14ac:dyDescent="0.35">
      <c r="A49" t="s">
        <v>43</v>
      </c>
    </row>
    <row r="50" spans="1:11" x14ac:dyDescent="0.35">
      <c r="A50" s="3" t="s">
        <v>33</v>
      </c>
      <c r="B50" s="3">
        <v>1</v>
      </c>
      <c r="C50" s="3">
        <v>2</v>
      </c>
      <c r="D50" s="3">
        <v>3</v>
      </c>
      <c r="E50" s="3">
        <v>4</v>
      </c>
      <c r="F50" s="3">
        <v>5</v>
      </c>
      <c r="G50" s="3">
        <v>6</v>
      </c>
      <c r="H50" s="3">
        <v>7</v>
      </c>
      <c r="I50" s="3">
        <v>8</v>
      </c>
      <c r="J50" s="3">
        <v>9</v>
      </c>
      <c r="K50" s="3">
        <v>10</v>
      </c>
    </row>
    <row r="51" spans="1:11" x14ac:dyDescent="0.35">
      <c r="A51" s="3" t="s">
        <v>34</v>
      </c>
      <c r="B51" s="11">
        <v>1.6921000480651855</v>
      </c>
      <c r="C51" s="11">
        <v>1.8446999788284302</v>
      </c>
      <c r="D51">
        <v>0.1160999983549118</v>
      </c>
      <c r="E51">
        <v>0.10700000077486038</v>
      </c>
      <c r="F51">
        <v>0.10580000281333923</v>
      </c>
      <c r="G51">
        <v>9.1700002551078796E-2</v>
      </c>
      <c r="H51">
        <v>8.2000002264976501E-2</v>
      </c>
      <c r="I51">
        <v>8.5699997842311859E-2</v>
      </c>
      <c r="J51">
        <v>0.11400000005960464</v>
      </c>
      <c r="K51">
        <v>9.9399998784065247E-2</v>
      </c>
    </row>
    <row r="52" spans="1:11" x14ac:dyDescent="0.35">
      <c r="A52" s="3" t="s">
        <v>35</v>
      </c>
      <c r="B52" s="11">
        <v>0.90630000829696655</v>
      </c>
      <c r="C52" s="11">
        <v>1.0516999959945679</v>
      </c>
      <c r="D52">
        <v>0.12210000306367874</v>
      </c>
      <c r="E52">
        <v>0.14720000326633453</v>
      </c>
      <c r="F52">
        <v>0.13840000331401825</v>
      </c>
      <c r="G52">
        <v>0.13199999928474426</v>
      </c>
      <c r="H52">
        <v>9.9799998104572296E-2</v>
      </c>
      <c r="I52">
        <v>0.10620000213384628</v>
      </c>
      <c r="J52">
        <v>0.13030000030994415</v>
      </c>
      <c r="K52">
        <v>9.920000284910202E-2</v>
      </c>
    </row>
    <row r="53" spans="1:11" x14ac:dyDescent="0.35">
      <c r="A53" s="3" t="s">
        <v>36</v>
      </c>
      <c r="B53" s="11">
        <v>0.53060001134872437</v>
      </c>
      <c r="C53" s="11">
        <v>0.53450000286102295</v>
      </c>
      <c r="D53">
        <v>0.10360000282526016</v>
      </c>
      <c r="E53">
        <v>9.6500001847743988E-2</v>
      </c>
      <c r="F53">
        <v>0.11180000007152557</v>
      </c>
      <c r="G53">
        <v>0.1031000018119812</v>
      </c>
      <c r="H53">
        <v>0.1200999990105629</v>
      </c>
      <c r="I53">
        <v>0.15070000290870667</v>
      </c>
      <c r="J53">
        <v>0.13789999485015869</v>
      </c>
      <c r="K53">
        <v>0.1468999981880188</v>
      </c>
    </row>
    <row r="54" spans="1:11" x14ac:dyDescent="0.35">
      <c r="A54" s="3" t="s">
        <v>37</v>
      </c>
      <c r="B54" s="11">
        <v>0.29370000958442688</v>
      </c>
      <c r="C54" s="11">
        <v>0.28169998526573181</v>
      </c>
      <c r="D54">
        <v>9.5700003206729889E-2</v>
      </c>
      <c r="E54">
        <v>9.5200002193450928E-2</v>
      </c>
      <c r="F54">
        <v>0.10540000349283218</v>
      </c>
      <c r="G54">
        <v>9.8999999463558197E-2</v>
      </c>
      <c r="H54">
        <v>0.125</v>
      </c>
      <c r="I54">
        <v>0.15360000729560852</v>
      </c>
    </row>
    <row r="55" spans="1:11" x14ac:dyDescent="0.35">
      <c r="A55" s="3" t="s">
        <v>38</v>
      </c>
      <c r="B55" s="11">
        <v>0.15909999999999999</v>
      </c>
      <c r="C55" s="11">
        <v>0.15719999372959137</v>
      </c>
      <c r="D55">
        <v>8.6000002920627594E-2</v>
      </c>
      <c r="E55">
        <v>8.5199996829032898E-2</v>
      </c>
      <c r="F55">
        <v>7.850000262260437E-2</v>
      </c>
      <c r="G55">
        <v>7.7299997210502625E-2</v>
      </c>
      <c r="H55">
        <v>0.10329999774694443</v>
      </c>
      <c r="I55">
        <v>0.12839999794960022</v>
      </c>
    </row>
    <row r="56" spans="1:11" x14ac:dyDescent="0.35">
      <c r="A56" s="3" t="s">
        <v>39</v>
      </c>
      <c r="B56" s="11">
        <v>8.2800000905990601E-2</v>
      </c>
      <c r="C56" s="11">
        <v>8.2299999892711639E-2</v>
      </c>
      <c r="D56">
        <v>7.4299998581409454E-2</v>
      </c>
      <c r="E56">
        <v>7.3399998247623444E-2</v>
      </c>
      <c r="F56">
        <v>8.8600002229213715E-2</v>
      </c>
      <c r="G56">
        <v>9.1099999845027924E-2</v>
      </c>
      <c r="H56">
        <v>7.9099997878074646E-2</v>
      </c>
      <c r="I56">
        <v>8.4100000560283661E-2</v>
      </c>
    </row>
    <row r="57" spans="1:11" x14ac:dyDescent="0.35">
      <c r="A57" s="3" t="s">
        <v>40</v>
      </c>
      <c r="B57" s="11">
        <v>5.559999868273735E-2</v>
      </c>
      <c r="C57" s="11">
        <v>5.4099999368190765E-2</v>
      </c>
      <c r="D57">
        <v>7.3600001633167267E-2</v>
      </c>
      <c r="E57">
        <v>7.1599997580051422E-2</v>
      </c>
      <c r="F57">
        <v>7.6099999248981476E-2</v>
      </c>
      <c r="G57">
        <v>7.5999997556209564E-2</v>
      </c>
      <c r="H57">
        <v>6.6699996590614319E-2</v>
      </c>
      <c r="I57">
        <v>6.7400000989437103E-2</v>
      </c>
    </row>
    <row r="58" spans="1:11" x14ac:dyDescent="0.35">
      <c r="A58" s="3" t="s">
        <v>41</v>
      </c>
      <c r="B58" s="11">
        <v>3.4400001168251038E-2</v>
      </c>
      <c r="C58" s="11">
        <v>3.7300001829862595E-2</v>
      </c>
      <c r="D58">
        <v>8.6699999868869781E-2</v>
      </c>
      <c r="E58">
        <v>7.9700000584125519E-2</v>
      </c>
      <c r="F58">
        <v>9.6000000834465027E-2</v>
      </c>
      <c r="G58">
        <v>8.959999680519104E-2</v>
      </c>
      <c r="H58">
        <v>7.6499998569488525E-2</v>
      </c>
      <c r="I58">
        <v>8.3099998533725739E-2</v>
      </c>
    </row>
    <row r="61" spans="1:11" x14ac:dyDescent="0.35">
      <c r="B61" s="2"/>
    </row>
  </sheetData>
  <phoneticPr fontId="0" type="noConversion"/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C47"/>
  <sheetViews>
    <sheetView tabSelected="1" topLeftCell="L31" workbookViewId="0">
      <selection activeCell="X21" sqref="X21:AC21"/>
    </sheetView>
  </sheetViews>
  <sheetFormatPr defaultRowHeight="14.5" x14ac:dyDescent="0.35"/>
  <sheetData>
    <row r="1" spans="1:19" x14ac:dyDescent="0.35">
      <c r="C1" s="14" t="s">
        <v>76</v>
      </c>
      <c r="E1" s="14" t="s">
        <v>78</v>
      </c>
      <c r="F1" s="14" t="s">
        <v>77</v>
      </c>
    </row>
    <row r="2" spans="1:19" x14ac:dyDescent="0.35">
      <c r="A2">
        <v>1.6921000480651855</v>
      </c>
      <c r="B2">
        <v>1.8446999788284302</v>
      </c>
      <c r="C2" s="10">
        <f t="shared" ref="C2:C9" si="0">AVERAGE(A2:B2)</f>
        <v>1.7684000134468079</v>
      </c>
      <c r="D2" s="15" t="s">
        <v>82</v>
      </c>
      <c r="E2" s="12">
        <v>500</v>
      </c>
      <c r="F2" s="4">
        <f>C2-C9</f>
        <v>1.732550011947751</v>
      </c>
      <c r="G2" s="15" t="s">
        <v>82</v>
      </c>
      <c r="M2" s="15" t="s">
        <v>83</v>
      </c>
    </row>
    <row r="3" spans="1:19" x14ac:dyDescent="0.35">
      <c r="A3">
        <v>0.90630000829696655</v>
      </c>
      <c r="B3">
        <v>1.0516999959945679</v>
      </c>
      <c r="C3" s="10">
        <f t="shared" si="0"/>
        <v>0.97900000214576721</v>
      </c>
      <c r="E3" s="12">
        <v>250</v>
      </c>
      <c r="F3" s="4">
        <f>C3-C9</f>
        <v>0.9431500006467104</v>
      </c>
    </row>
    <row r="4" spans="1:19" x14ac:dyDescent="0.35">
      <c r="A4">
        <v>0.53060001134872437</v>
      </c>
      <c r="B4">
        <v>0.53450000286102295</v>
      </c>
      <c r="C4" s="10">
        <f t="shared" si="0"/>
        <v>0.53255000710487366</v>
      </c>
      <c r="E4" s="12">
        <v>125</v>
      </c>
      <c r="F4" s="4">
        <f>C4-C9</f>
        <v>0.49670000560581684</v>
      </c>
      <c r="R4" s="15" t="s">
        <v>84</v>
      </c>
    </row>
    <row r="5" spans="1:19" x14ac:dyDescent="0.35">
      <c r="A5">
        <v>0.29370000958442688</v>
      </c>
      <c r="B5">
        <v>0.28169998526573181</v>
      </c>
      <c r="C5" s="10">
        <f t="shared" si="0"/>
        <v>0.28769999742507935</v>
      </c>
      <c r="E5" s="12">
        <v>62.5</v>
      </c>
      <c r="F5" s="4">
        <f>C5-C9</f>
        <v>0.25184999592602253</v>
      </c>
      <c r="Q5" s="16"/>
      <c r="R5" s="16"/>
      <c r="S5" s="16"/>
    </row>
    <row r="6" spans="1:19" ht="21" x14ac:dyDescent="0.5">
      <c r="A6">
        <v>0.15909999999999999</v>
      </c>
      <c r="B6">
        <v>0.15719999372959137</v>
      </c>
      <c r="C6" s="10">
        <f t="shared" si="0"/>
        <v>0.15814999686479569</v>
      </c>
      <c r="E6" s="12">
        <v>31.25</v>
      </c>
      <c r="F6" s="4">
        <f>C6-C9</f>
        <v>0.12229999536573888</v>
      </c>
      <c r="Q6" s="16"/>
      <c r="R6" s="17" t="s">
        <v>79</v>
      </c>
      <c r="S6" s="16"/>
    </row>
    <row r="7" spans="1:19" ht="18.5" x14ac:dyDescent="0.45">
      <c r="A7">
        <v>8.2800000905990601E-2</v>
      </c>
      <c r="B7">
        <v>8.2299999892711639E-2</v>
      </c>
      <c r="C7" s="10">
        <f t="shared" si="0"/>
        <v>8.255000039935112E-2</v>
      </c>
      <c r="E7" s="12">
        <v>15.625</v>
      </c>
      <c r="F7" s="4">
        <f>C7-C9</f>
        <v>4.6699998900294304E-2</v>
      </c>
      <c r="Q7" s="16"/>
      <c r="R7" s="18" t="s">
        <v>81</v>
      </c>
      <c r="S7" s="16"/>
    </row>
    <row r="8" spans="1:19" ht="21" x14ac:dyDescent="0.5">
      <c r="A8">
        <v>5.559999868273735E-2</v>
      </c>
      <c r="B8">
        <v>5.4099999368190765E-2</v>
      </c>
      <c r="C8" s="10">
        <f t="shared" si="0"/>
        <v>5.4849999025464058E-2</v>
      </c>
      <c r="E8" s="12">
        <v>7.8125</v>
      </c>
      <c r="F8" s="4">
        <f>C8-C9</f>
        <v>1.8999997526407242E-2</v>
      </c>
      <c r="Q8" s="16"/>
      <c r="R8" s="19" t="s">
        <v>80</v>
      </c>
      <c r="S8" s="16"/>
    </row>
    <row r="9" spans="1:19" x14ac:dyDescent="0.35">
      <c r="A9">
        <v>3.4400001168251038E-2</v>
      </c>
      <c r="B9">
        <v>3.7300001829862595E-2</v>
      </c>
      <c r="C9" s="13">
        <f t="shared" si="0"/>
        <v>3.5850001499056816E-2</v>
      </c>
      <c r="E9" s="12">
        <v>0</v>
      </c>
      <c r="F9" s="4">
        <f>C9-C9</f>
        <v>0</v>
      </c>
      <c r="Q9" s="16"/>
      <c r="R9" s="16"/>
      <c r="S9" s="16"/>
    </row>
    <row r="10" spans="1:19" x14ac:dyDescent="0.35">
      <c r="Q10" s="16"/>
      <c r="R10" s="16"/>
      <c r="S10" s="16"/>
    </row>
    <row r="18" spans="9:29" x14ac:dyDescent="0.35">
      <c r="S18" s="15" t="s">
        <v>85</v>
      </c>
    </row>
    <row r="19" spans="9:29" ht="21" x14ac:dyDescent="0.5">
      <c r="U19" s="20" t="s">
        <v>75</v>
      </c>
      <c r="W19" s="21" t="s">
        <v>86</v>
      </c>
    </row>
    <row r="20" spans="9:29" x14ac:dyDescent="0.35">
      <c r="I20">
        <v>3</v>
      </c>
      <c r="J20">
        <v>4</v>
      </c>
      <c r="K20">
        <v>5</v>
      </c>
      <c r="L20">
        <v>6</v>
      </c>
      <c r="M20">
        <v>7</v>
      </c>
      <c r="N20">
        <v>8</v>
      </c>
      <c r="O20">
        <v>9</v>
      </c>
      <c r="P20">
        <v>10</v>
      </c>
      <c r="R20" s="8" t="s">
        <v>74</v>
      </c>
      <c r="S20" s="8" t="s">
        <v>71</v>
      </c>
      <c r="T20" s="9" t="s">
        <v>73</v>
      </c>
      <c r="U20" s="8"/>
      <c r="V20" s="8"/>
      <c r="W20" s="8" t="s">
        <v>72</v>
      </c>
    </row>
    <row r="21" spans="9:29" x14ac:dyDescent="0.35">
      <c r="I21">
        <v>0.1160999983549118</v>
      </c>
      <c r="J21">
        <v>0.10700000077486038</v>
      </c>
      <c r="K21">
        <v>0.10580000281333923</v>
      </c>
      <c r="L21">
        <v>9.1700002551078796E-2</v>
      </c>
      <c r="M21">
        <v>8.2000002264976501E-2</v>
      </c>
      <c r="N21">
        <v>8.5699997842311859E-2</v>
      </c>
      <c r="O21">
        <v>0.11400000005960464</v>
      </c>
      <c r="P21">
        <v>9.9399998784065247E-2</v>
      </c>
      <c r="R21" t="s">
        <v>44</v>
      </c>
      <c r="S21">
        <f>AVERAGE(I21:J21)</f>
        <v>0.11154999956488609</v>
      </c>
      <c r="T21" s="4">
        <v>0.04</v>
      </c>
      <c r="U21" s="5">
        <f>S21-T21</f>
        <v>7.1549999564886085E-2</v>
      </c>
      <c r="V21" s="6"/>
      <c r="W21" s="7">
        <f>(U21-0.017 )/0.0035</f>
        <v>15.585714161396023</v>
      </c>
      <c r="X21" s="7"/>
      <c r="Y21" s="7"/>
      <c r="Z21" s="7"/>
      <c r="AA21" s="7"/>
      <c r="AB21" s="7"/>
      <c r="AC21" s="7"/>
    </row>
    <row r="22" spans="9:29" x14ac:dyDescent="0.35">
      <c r="I22">
        <v>0.12210000306367874</v>
      </c>
      <c r="J22">
        <v>0.14720000326633453</v>
      </c>
      <c r="K22">
        <v>0.13840000331401825</v>
      </c>
      <c r="L22">
        <v>0.13199999928474426</v>
      </c>
      <c r="M22">
        <v>9.9799998104572296E-2</v>
      </c>
      <c r="N22">
        <v>0.10620000213384628</v>
      </c>
      <c r="O22">
        <v>0.13030000030994415</v>
      </c>
      <c r="P22">
        <v>9.920000284910202E-2</v>
      </c>
      <c r="R22" t="s">
        <v>45</v>
      </c>
      <c r="S22">
        <f t="shared" ref="S22:S28" si="1">AVERAGE(I22:J22)</f>
        <v>0.13465000316500664</v>
      </c>
      <c r="T22" s="4">
        <v>0.04</v>
      </c>
      <c r="U22" s="5">
        <f t="shared" ref="U22:U47" si="2">S22-T22</f>
        <v>9.465000316500663E-2</v>
      </c>
      <c r="V22" s="6"/>
      <c r="W22" s="7">
        <f t="shared" ref="W22:W47" si="3">(U22-0.017 )/0.0035</f>
        <v>22.185715190001893</v>
      </c>
    </row>
    <row r="23" spans="9:29" x14ac:dyDescent="0.35">
      <c r="I23">
        <v>0.10360000282526016</v>
      </c>
      <c r="J23">
        <v>9.6500001847743988E-2</v>
      </c>
      <c r="K23">
        <v>0.11180000007152557</v>
      </c>
      <c r="L23">
        <v>0.1031000018119812</v>
      </c>
      <c r="M23">
        <v>0.1200999990105629</v>
      </c>
      <c r="N23">
        <v>0.15070000290870667</v>
      </c>
      <c r="O23">
        <v>0.13789999485015869</v>
      </c>
      <c r="P23">
        <v>0.1468999981880188</v>
      </c>
      <c r="R23" t="s">
        <v>46</v>
      </c>
      <c r="S23">
        <f t="shared" si="1"/>
        <v>0.10005000233650208</v>
      </c>
      <c r="T23" s="4">
        <v>0.04</v>
      </c>
      <c r="U23" s="5">
        <f t="shared" si="2"/>
        <v>6.0050002336502074E-2</v>
      </c>
      <c r="V23" s="6"/>
      <c r="W23" s="7">
        <f t="shared" si="3"/>
        <v>12.300000667572021</v>
      </c>
    </row>
    <row r="24" spans="9:29" x14ac:dyDescent="0.35">
      <c r="I24">
        <v>9.5700003206729889E-2</v>
      </c>
      <c r="J24">
        <v>9.5200002193450928E-2</v>
      </c>
      <c r="K24">
        <v>0.10540000349283218</v>
      </c>
      <c r="L24">
        <v>9.8999999463558197E-2</v>
      </c>
      <c r="M24">
        <v>0.125</v>
      </c>
      <c r="N24">
        <v>0.15360000729560852</v>
      </c>
      <c r="R24" t="s">
        <v>47</v>
      </c>
      <c r="S24">
        <f t="shared" si="1"/>
        <v>9.5450002700090408E-2</v>
      </c>
      <c r="T24" s="4">
        <v>0.04</v>
      </c>
      <c r="U24" s="5">
        <f t="shared" si="2"/>
        <v>5.5450002700090407E-2</v>
      </c>
      <c r="V24" s="6"/>
      <c r="W24" s="7">
        <f t="shared" si="3"/>
        <v>10.985715057168687</v>
      </c>
    </row>
    <row r="25" spans="9:29" x14ac:dyDescent="0.35">
      <c r="I25">
        <v>8.6000002920627594E-2</v>
      </c>
      <c r="J25">
        <v>8.5199996829032898E-2</v>
      </c>
      <c r="K25">
        <v>7.850000262260437E-2</v>
      </c>
      <c r="L25">
        <v>7.7299997210502625E-2</v>
      </c>
      <c r="M25">
        <v>0.10329999774694443</v>
      </c>
      <c r="N25">
        <v>0.12839999794960022</v>
      </c>
      <c r="R25" t="s">
        <v>48</v>
      </c>
      <c r="S25">
        <f t="shared" si="1"/>
        <v>8.5599999874830246E-2</v>
      </c>
      <c r="T25" s="4">
        <v>0.04</v>
      </c>
      <c r="U25" s="5">
        <f t="shared" si="2"/>
        <v>4.5599999874830245E-2</v>
      </c>
      <c r="V25" s="6"/>
      <c r="W25" s="7">
        <f t="shared" si="3"/>
        <v>8.1714285356657843</v>
      </c>
    </row>
    <row r="26" spans="9:29" x14ac:dyDescent="0.35">
      <c r="I26">
        <v>7.4299998581409454E-2</v>
      </c>
      <c r="J26">
        <v>7.3399998247623444E-2</v>
      </c>
      <c r="K26">
        <v>8.8600002229213715E-2</v>
      </c>
      <c r="L26">
        <v>9.1099999845027924E-2</v>
      </c>
      <c r="M26">
        <v>7.9099997878074646E-2</v>
      </c>
      <c r="N26">
        <v>8.4100000560283661E-2</v>
      </c>
      <c r="R26" t="s">
        <v>49</v>
      </c>
      <c r="S26">
        <f t="shared" si="1"/>
        <v>7.3849998414516449E-2</v>
      </c>
      <c r="T26" s="4">
        <v>0.04</v>
      </c>
      <c r="U26" s="5">
        <f t="shared" si="2"/>
        <v>3.3849998414516448E-2</v>
      </c>
      <c r="V26" s="6"/>
      <c r="W26" s="7">
        <f t="shared" si="3"/>
        <v>4.8142852612904132</v>
      </c>
    </row>
    <row r="27" spans="9:29" x14ac:dyDescent="0.35">
      <c r="I27">
        <v>7.3600001633167267E-2</v>
      </c>
      <c r="J27">
        <v>7.1599997580051422E-2</v>
      </c>
      <c r="K27">
        <v>7.6099999248981476E-2</v>
      </c>
      <c r="L27">
        <v>7.5999997556209564E-2</v>
      </c>
      <c r="M27">
        <v>6.6699996590614319E-2</v>
      </c>
      <c r="N27">
        <v>6.7400000989437103E-2</v>
      </c>
      <c r="R27" t="s">
        <v>50</v>
      </c>
      <c r="S27">
        <f t="shared" si="1"/>
        <v>7.2599999606609344E-2</v>
      </c>
      <c r="T27" s="4">
        <v>0.04</v>
      </c>
      <c r="U27" s="5">
        <f t="shared" si="2"/>
        <v>3.2599999606609344E-2</v>
      </c>
      <c r="V27" s="6"/>
      <c r="W27" s="7">
        <f t="shared" si="3"/>
        <v>4.4571427447455267</v>
      </c>
    </row>
    <row r="28" spans="9:29" x14ac:dyDescent="0.35">
      <c r="I28">
        <v>8.6699999868869781E-2</v>
      </c>
      <c r="J28">
        <v>7.9700000584125519E-2</v>
      </c>
      <c r="K28">
        <v>9.6000000834465027E-2</v>
      </c>
      <c r="L28">
        <v>8.959999680519104E-2</v>
      </c>
      <c r="M28">
        <v>7.6499998569488525E-2</v>
      </c>
      <c r="N28">
        <v>8.3099998533725739E-2</v>
      </c>
      <c r="R28" t="s">
        <v>51</v>
      </c>
      <c r="S28">
        <f t="shared" si="1"/>
        <v>8.320000022649765E-2</v>
      </c>
      <c r="T28" s="4">
        <v>0.04</v>
      </c>
      <c r="U28" s="5">
        <f t="shared" si="2"/>
        <v>4.3200000226497649E-2</v>
      </c>
      <c r="V28" s="6"/>
      <c r="W28" s="7">
        <f t="shared" si="3"/>
        <v>7.4857143504278989</v>
      </c>
    </row>
    <row r="29" spans="9:29" x14ac:dyDescent="0.35">
      <c r="R29" t="s">
        <v>52</v>
      </c>
      <c r="S29">
        <f>AVERAGE(K21:L21)</f>
        <v>9.8750002682209015E-2</v>
      </c>
      <c r="T29" s="4">
        <v>0.04</v>
      </c>
      <c r="U29" s="5">
        <f t="shared" si="2"/>
        <v>5.8750002682209014E-2</v>
      </c>
      <c r="V29" s="6"/>
      <c r="W29" s="7">
        <f t="shared" si="3"/>
        <v>11.92857219491686</v>
      </c>
    </row>
    <row r="30" spans="9:29" x14ac:dyDescent="0.35">
      <c r="R30" t="s">
        <v>53</v>
      </c>
      <c r="S30">
        <f t="shared" ref="S30:S36" si="4">AVERAGE(K22:L22)</f>
        <v>0.13520000129938126</v>
      </c>
      <c r="T30" s="4">
        <v>0.04</v>
      </c>
      <c r="U30" s="5">
        <f t="shared" si="2"/>
        <v>9.5200001299381248E-2</v>
      </c>
      <c r="V30" s="6"/>
      <c r="W30" s="7">
        <f t="shared" si="3"/>
        <v>22.342857514108928</v>
      </c>
    </row>
    <row r="31" spans="9:29" x14ac:dyDescent="0.35">
      <c r="R31" t="s">
        <v>54</v>
      </c>
      <c r="S31">
        <f t="shared" si="4"/>
        <v>0.10745000094175339</v>
      </c>
      <c r="T31" s="4">
        <v>0.04</v>
      </c>
      <c r="U31" s="5">
        <f t="shared" si="2"/>
        <v>6.745000094175338E-2</v>
      </c>
      <c r="V31" s="6"/>
      <c r="W31" s="7">
        <f t="shared" si="3"/>
        <v>14.414285983358107</v>
      </c>
    </row>
    <row r="32" spans="9:29" x14ac:dyDescent="0.35">
      <c r="R32" t="s">
        <v>55</v>
      </c>
      <c r="S32">
        <f t="shared" si="4"/>
        <v>0.10220000147819519</v>
      </c>
      <c r="T32" s="4">
        <v>0.04</v>
      </c>
      <c r="U32" s="5">
        <f t="shared" si="2"/>
        <v>6.220000147819519E-2</v>
      </c>
      <c r="V32" s="6"/>
      <c r="W32" s="7">
        <f t="shared" si="3"/>
        <v>12.914286136627197</v>
      </c>
    </row>
    <row r="33" spans="18:23" x14ac:dyDescent="0.35">
      <c r="R33" t="s">
        <v>56</v>
      </c>
      <c r="S33">
        <f t="shared" si="4"/>
        <v>7.7899999916553497E-2</v>
      </c>
      <c r="T33" s="4">
        <v>0.04</v>
      </c>
      <c r="U33" s="5">
        <f t="shared" si="2"/>
        <v>3.7899999916553496E-2</v>
      </c>
      <c r="V33" s="6"/>
      <c r="W33" s="7">
        <f t="shared" si="3"/>
        <v>5.9714285475867124</v>
      </c>
    </row>
    <row r="34" spans="18:23" x14ac:dyDescent="0.35">
      <c r="R34" t="s">
        <v>57</v>
      </c>
      <c r="S34">
        <f t="shared" si="4"/>
        <v>8.9850001037120819E-2</v>
      </c>
      <c r="T34" s="4">
        <v>0.04</v>
      </c>
      <c r="U34" s="5">
        <f t="shared" si="2"/>
        <v>4.9850001037120818E-2</v>
      </c>
      <c r="V34" s="6"/>
      <c r="W34" s="7">
        <f t="shared" si="3"/>
        <v>9.3857145820345185</v>
      </c>
    </row>
    <row r="35" spans="18:23" x14ac:dyDescent="0.35">
      <c r="R35" t="s">
        <v>58</v>
      </c>
      <c r="S35">
        <f t="shared" si="4"/>
        <v>7.604999840259552E-2</v>
      </c>
      <c r="T35" s="4">
        <v>0.04</v>
      </c>
      <c r="U35" s="5">
        <f t="shared" si="2"/>
        <v>3.6049998402595519E-2</v>
      </c>
      <c r="V35" s="6"/>
      <c r="W35" s="7">
        <f t="shared" si="3"/>
        <v>5.4428566864558618</v>
      </c>
    </row>
    <row r="36" spans="18:23" x14ac:dyDescent="0.35">
      <c r="R36" t="s">
        <v>59</v>
      </c>
      <c r="S36">
        <f t="shared" si="4"/>
        <v>9.2799998819828033E-2</v>
      </c>
      <c r="T36" s="4">
        <v>0.04</v>
      </c>
      <c r="U36" s="5">
        <f t="shared" si="2"/>
        <v>5.2799998819828033E-2</v>
      </c>
      <c r="V36" s="6"/>
      <c r="W36" s="7">
        <f t="shared" si="3"/>
        <v>10.228571091379438</v>
      </c>
    </row>
    <row r="37" spans="18:23" x14ac:dyDescent="0.35">
      <c r="R37" t="s">
        <v>60</v>
      </c>
      <c r="S37">
        <f>AVERAGE(M21:N21)</f>
        <v>8.385000005364418E-2</v>
      </c>
      <c r="T37" s="4">
        <v>0.04</v>
      </c>
      <c r="U37" s="5">
        <f t="shared" si="2"/>
        <v>4.3850000053644179E-2</v>
      </c>
      <c r="V37" s="6"/>
      <c r="W37" s="7">
        <f t="shared" si="3"/>
        <v>7.6714285867554795</v>
      </c>
    </row>
    <row r="38" spans="18:23" x14ac:dyDescent="0.35">
      <c r="R38" t="s">
        <v>61</v>
      </c>
      <c r="S38">
        <f t="shared" ref="S38:S44" si="5">AVERAGE(M22:N22)</f>
        <v>0.10300000011920929</v>
      </c>
      <c r="T38" s="4">
        <v>0.04</v>
      </c>
      <c r="U38" s="5">
        <f t="shared" si="2"/>
        <v>6.3000000119209282E-2</v>
      </c>
      <c r="V38" s="6"/>
      <c r="W38" s="7">
        <f t="shared" si="3"/>
        <v>13.142857176916937</v>
      </c>
    </row>
    <row r="39" spans="18:23" x14ac:dyDescent="0.35">
      <c r="R39" t="s">
        <v>62</v>
      </c>
      <c r="S39">
        <f t="shared" si="5"/>
        <v>0.13540000095963478</v>
      </c>
      <c r="T39" s="4">
        <v>0.04</v>
      </c>
      <c r="U39" s="5">
        <f t="shared" si="2"/>
        <v>9.5400000959634773E-2</v>
      </c>
      <c r="V39" s="6"/>
      <c r="W39" s="7">
        <f t="shared" si="3"/>
        <v>22.400000274181362</v>
      </c>
    </row>
    <row r="40" spans="18:23" x14ac:dyDescent="0.35">
      <c r="R40" t="s">
        <v>63</v>
      </c>
      <c r="S40">
        <f t="shared" si="5"/>
        <v>0.13930000364780426</v>
      </c>
      <c r="T40" s="4">
        <v>0.04</v>
      </c>
      <c r="U40" s="5">
        <f t="shared" si="2"/>
        <v>9.9300003647804252E-2</v>
      </c>
      <c r="V40" s="6"/>
      <c r="W40" s="7">
        <f t="shared" si="3"/>
        <v>23.514286756515499</v>
      </c>
    </row>
    <row r="41" spans="18:23" x14ac:dyDescent="0.35">
      <c r="R41" t="s">
        <v>64</v>
      </c>
      <c r="S41">
        <f t="shared" si="5"/>
        <v>0.11584999784827232</v>
      </c>
      <c r="T41" s="4">
        <v>0.04</v>
      </c>
      <c r="U41" s="5">
        <f t="shared" si="2"/>
        <v>7.5849997848272316E-2</v>
      </c>
      <c r="V41" s="6"/>
      <c r="W41" s="7">
        <f t="shared" si="3"/>
        <v>16.814285099506375</v>
      </c>
    </row>
    <row r="42" spans="18:23" x14ac:dyDescent="0.35">
      <c r="R42" t="s">
        <v>65</v>
      </c>
      <c r="S42">
        <f t="shared" si="5"/>
        <v>8.1599999219179153E-2</v>
      </c>
      <c r="T42" s="4">
        <v>0.04</v>
      </c>
      <c r="U42" s="5">
        <f t="shared" si="2"/>
        <v>4.1599999219179153E-2</v>
      </c>
      <c r="V42" s="6"/>
      <c r="W42" s="7">
        <f t="shared" si="3"/>
        <v>7.0285712054797571</v>
      </c>
    </row>
    <row r="43" spans="18:23" x14ac:dyDescent="0.35">
      <c r="R43" t="s">
        <v>66</v>
      </c>
      <c r="S43">
        <f t="shared" si="5"/>
        <v>6.7049998790025711E-2</v>
      </c>
      <c r="T43" s="4">
        <v>0.04</v>
      </c>
      <c r="U43" s="5">
        <f t="shared" si="2"/>
        <v>2.704999879002571E-2</v>
      </c>
      <c r="V43" s="6"/>
      <c r="W43" s="7">
        <f t="shared" si="3"/>
        <v>2.871428225721631</v>
      </c>
    </row>
    <row r="44" spans="18:23" x14ac:dyDescent="0.35">
      <c r="R44" t="s">
        <v>67</v>
      </c>
      <c r="S44">
        <f t="shared" si="5"/>
        <v>7.9799998551607132E-2</v>
      </c>
      <c r="T44" s="4">
        <v>0.04</v>
      </c>
      <c r="U44" s="5">
        <f t="shared" si="2"/>
        <v>3.9799998551607131E-2</v>
      </c>
      <c r="V44" s="6"/>
      <c r="W44" s="7">
        <f t="shared" si="3"/>
        <v>6.5142853004591794</v>
      </c>
    </row>
    <row r="45" spans="18:23" x14ac:dyDescent="0.35">
      <c r="R45" t="s">
        <v>68</v>
      </c>
      <c r="S45">
        <f>AVERAGE(O21:P21)</f>
        <v>0.10669999942183495</v>
      </c>
      <c r="T45" s="4">
        <v>0.04</v>
      </c>
      <c r="U45" s="5">
        <f t="shared" si="2"/>
        <v>6.6699999421834938E-2</v>
      </c>
      <c r="V45" s="6"/>
      <c r="W45" s="7">
        <f t="shared" si="3"/>
        <v>14.199999834809981</v>
      </c>
    </row>
    <row r="46" spans="18:23" x14ac:dyDescent="0.35">
      <c r="R46" t="s">
        <v>69</v>
      </c>
      <c r="S46">
        <f>AVERAGE(O22:P22)</f>
        <v>0.11475000157952309</v>
      </c>
      <c r="T46" s="4">
        <v>0.04</v>
      </c>
      <c r="U46" s="5">
        <f t="shared" si="2"/>
        <v>7.4750001579523079E-2</v>
      </c>
      <c r="V46" s="6"/>
      <c r="W46" s="7">
        <f t="shared" si="3"/>
        <v>16.500000451292308</v>
      </c>
    </row>
    <row r="47" spans="18:23" x14ac:dyDescent="0.35">
      <c r="R47" t="s">
        <v>70</v>
      </c>
      <c r="S47">
        <f>AVERAGE(O23:P23)</f>
        <v>0.14239999651908875</v>
      </c>
      <c r="T47" s="4">
        <v>0.04</v>
      </c>
      <c r="U47" s="5">
        <f t="shared" si="2"/>
        <v>0.10239999651908874</v>
      </c>
      <c r="V47" s="6"/>
      <c r="W47" s="7">
        <f t="shared" si="3"/>
        <v>24.399999005453925</v>
      </c>
    </row>
  </sheetData>
  <phoneticPr fontId="0" type="noConversion"/>
  <pageMargins left="0.7" right="0.7" top="0.75" bottom="0.75" header="0.3" footer="0.3"/>
  <pageSetup orientation="portrait" horizont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0A5618-B544-413C-9FFF-DE9970BA9BB9}">
  <dimension ref="A1"/>
  <sheetViews>
    <sheetView workbookViewId="0">
      <selection activeCell="B2" sqref="B2:C9"/>
    </sheetView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 1</vt:lpstr>
      <vt:lpstr>Sheet calculation</vt:lpstr>
      <vt:lpstr>Sheet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muhc</dc:creator>
  <cp:lastModifiedBy>Haya Aldossary</cp:lastModifiedBy>
  <dcterms:created xsi:type="dcterms:W3CDTF">2016-01-15T10:38:17Z</dcterms:created>
  <dcterms:modified xsi:type="dcterms:W3CDTF">2024-04-16T10:29:45Z</dcterms:modified>
</cp:coreProperties>
</file>