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75" windowWidth="15300" windowHeight="5790" activeTab="3"/>
  </bookViews>
  <sheets>
    <sheet name="الأثنين1 (4)" sheetId="9" r:id="rId1"/>
    <sheet name="الثلاثاء" sheetId="8" r:id="rId2"/>
    <sheet name="الاربعاء1" sheetId="7" r:id="rId3"/>
    <sheet name="الاربعاء2" sheetId="5" r:id="rId4"/>
  </sheets>
  <calcPr calcId="145621"/>
</workbook>
</file>

<file path=xl/calcChain.xml><?xml version="1.0" encoding="utf-8"?>
<calcChain xmlns="http://schemas.openxmlformats.org/spreadsheetml/2006/main">
  <c r="L8" i="5" l="1"/>
  <c r="K3" i="5"/>
  <c r="K4" i="5"/>
  <c r="L4" i="5" s="1"/>
  <c r="K5" i="5"/>
  <c r="L5" i="5" s="1"/>
  <c r="K6" i="5"/>
  <c r="L6" i="5" s="1"/>
  <c r="K7" i="5"/>
  <c r="K8" i="5"/>
  <c r="K9" i="5"/>
  <c r="K10" i="5"/>
  <c r="L10" i="5" s="1"/>
  <c r="K11" i="5"/>
  <c r="K12" i="5"/>
  <c r="L12" i="5" s="1"/>
  <c r="K13" i="5"/>
  <c r="L13" i="5" s="1"/>
  <c r="K14" i="5"/>
  <c r="L14" i="5" s="1"/>
  <c r="K15" i="5"/>
  <c r="K16" i="5"/>
  <c r="L16" i="5" s="1"/>
  <c r="K17" i="5"/>
  <c r="K18" i="5"/>
  <c r="K19" i="5"/>
  <c r="K20" i="5"/>
  <c r="L20" i="5" s="1"/>
  <c r="K2" i="5"/>
  <c r="L2" i="5" s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L19" i="5" s="1"/>
  <c r="J20" i="5"/>
  <c r="J2" i="5"/>
  <c r="L18" i="5" l="1"/>
  <c r="L17" i="5"/>
  <c r="L9" i="5"/>
  <c r="L15" i="5"/>
  <c r="L11" i="5"/>
  <c r="L7" i="5"/>
  <c r="L3" i="5"/>
  <c r="N26" i="9"/>
  <c r="M26" i="9"/>
  <c r="L26" i="9"/>
  <c r="O26" i="9" s="1"/>
  <c r="N25" i="9"/>
  <c r="M25" i="9"/>
  <c r="L25" i="9"/>
  <c r="O25" i="9" s="1"/>
  <c r="N24" i="9"/>
  <c r="M24" i="9"/>
  <c r="L24" i="9"/>
  <c r="O24" i="9" s="1"/>
  <c r="N23" i="9"/>
  <c r="M23" i="9"/>
  <c r="L23" i="9"/>
  <c r="O23" i="9" s="1"/>
  <c r="N22" i="9"/>
  <c r="M22" i="9"/>
  <c r="L22" i="9"/>
  <c r="O22" i="9" s="1"/>
  <c r="N21" i="9"/>
  <c r="M21" i="9"/>
  <c r="L21" i="9"/>
  <c r="O21" i="9" s="1"/>
  <c r="N20" i="9"/>
  <c r="M20" i="9"/>
  <c r="L20" i="9"/>
  <c r="O20" i="9" s="1"/>
  <c r="N19" i="9"/>
  <c r="M19" i="9"/>
  <c r="L19" i="9"/>
  <c r="O19" i="9" s="1"/>
  <c r="N18" i="9"/>
  <c r="M18" i="9"/>
  <c r="L18" i="9"/>
  <c r="O18" i="9" s="1"/>
  <c r="N17" i="9"/>
  <c r="M17" i="9"/>
  <c r="L17" i="9"/>
  <c r="O17" i="9" s="1"/>
  <c r="N16" i="9"/>
  <c r="M16" i="9"/>
  <c r="L16" i="9"/>
  <c r="O16" i="9" s="1"/>
  <c r="N15" i="9"/>
  <c r="M15" i="9"/>
  <c r="L15" i="9"/>
  <c r="O15" i="9" s="1"/>
  <c r="N14" i="9"/>
  <c r="M14" i="9"/>
  <c r="L14" i="9"/>
  <c r="O14" i="9" s="1"/>
  <c r="N13" i="9"/>
  <c r="M13" i="9"/>
  <c r="L13" i="9"/>
  <c r="O13" i="9" s="1"/>
  <c r="N12" i="9"/>
  <c r="M12" i="9"/>
  <c r="L12" i="9"/>
  <c r="O12" i="9" s="1"/>
  <c r="N11" i="9"/>
  <c r="M11" i="9"/>
  <c r="L11" i="9"/>
  <c r="O11" i="9" s="1"/>
  <c r="N10" i="9"/>
  <c r="M10" i="9"/>
  <c r="L10" i="9"/>
  <c r="O10" i="9" s="1"/>
  <c r="N9" i="9"/>
  <c r="M9" i="9"/>
  <c r="L9" i="9"/>
  <c r="O9" i="9" s="1"/>
  <c r="N8" i="9"/>
  <c r="M8" i="9"/>
  <c r="L8" i="9"/>
  <c r="O8" i="9" s="1"/>
  <c r="N7" i="9"/>
  <c r="M7" i="9"/>
  <c r="L7" i="9"/>
  <c r="O7" i="9" s="1"/>
  <c r="N6" i="9"/>
  <c r="M6" i="9"/>
  <c r="L6" i="9"/>
  <c r="O6" i="9" s="1"/>
  <c r="N5" i="9"/>
  <c r="M5" i="9"/>
  <c r="L5" i="9"/>
  <c r="O5" i="9" s="1"/>
  <c r="N4" i="9"/>
  <c r="M4" i="9"/>
  <c r="L4" i="9"/>
  <c r="O4" i="9" s="1"/>
  <c r="N3" i="9"/>
  <c r="M3" i="9"/>
  <c r="L3" i="9"/>
  <c r="O3" i="9" s="1"/>
  <c r="N2" i="9"/>
  <c r="M2" i="9"/>
  <c r="L2" i="9"/>
  <c r="O2" i="9" s="1"/>
  <c r="N26" i="8"/>
  <c r="M26" i="8"/>
  <c r="L26" i="8"/>
  <c r="O26" i="8" s="1"/>
  <c r="N25" i="8"/>
  <c r="M25" i="8"/>
  <c r="L25" i="8"/>
  <c r="O25" i="8" s="1"/>
  <c r="N24" i="8"/>
  <c r="M24" i="8"/>
  <c r="L24" i="8"/>
  <c r="O24" i="8" s="1"/>
  <c r="N23" i="8"/>
  <c r="M23" i="8"/>
  <c r="L23" i="8"/>
  <c r="O23" i="8" s="1"/>
  <c r="N22" i="8"/>
  <c r="M22" i="8"/>
  <c r="L22" i="8"/>
  <c r="O22" i="8" s="1"/>
  <c r="N21" i="8"/>
  <c r="M21" i="8"/>
  <c r="L21" i="8"/>
  <c r="O21" i="8" s="1"/>
  <c r="N20" i="8"/>
  <c r="M20" i="8"/>
  <c r="L20" i="8"/>
  <c r="O20" i="8" s="1"/>
  <c r="N19" i="8"/>
  <c r="M19" i="8"/>
  <c r="L19" i="8"/>
  <c r="O19" i="8" s="1"/>
  <c r="N18" i="8"/>
  <c r="M18" i="8"/>
  <c r="L18" i="8"/>
  <c r="O18" i="8" s="1"/>
  <c r="N17" i="8"/>
  <c r="M17" i="8"/>
  <c r="L17" i="8"/>
  <c r="O17" i="8" s="1"/>
  <c r="N16" i="8"/>
  <c r="M16" i="8"/>
  <c r="L16" i="8"/>
  <c r="O16" i="8" s="1"/>
  <c r="N15" i="8"/>
  <c r="M15" i="8"/>
  <c r="L15" i="8"/>
  <c r="O15" i="8" s="1"/>
  <c r="N14" i="8"/>
  <c r="M14" i="8"/>
  <c r="L14" i="8"/>
  <c r="O14" i="8" s="1"/>
  <c r="N13" i="8"/>
  <c r="M13" i="8"/>
  <c r="L13" i="8"/>
  <c r="O13" i="8" s="1"/>
  <c r="N12" i="8"/>
  <c r="M12" i="8"/>
  <c r="L12" i="8"/>
  <c r="O12" i="8" s="1"/>
  <c r="N11" i="8"/>
  <c r="M11" i="8"/>
  <c r="L11" i="8"/>
  <c r="O11" i="8" s="1"/>
  <c r="N10" i="8"/>
  <c r="M10" i="8"/>
  <c r="L10" i="8"/>
  <c r="O10" i="8" s="1"/>
  <c r="N9" i="8"/>
  <c r="M9" i="8"/>
  <c r="L9" i="8"/>
  <c r="O9" i="8" s="1"/>
  <c r="N8" i="8"/>
  <c r="M8" i="8"/>
  <c r="L8" i="8"/>
  <c r="O8" i="8" s="1"/>
  <c r="N7" i="8"/>
  <c r="M7" i="8"/>
  <c r="L7" i="8"/>
  <c r="O7" i="8" s="1"/>
  <c r="N6" i="8"/>
  <c r="M6" i="8"/>
  <c r="L6" i="8"/>
  <c r="O6" i="8" s="1"/>
  <c r="N5" i="8"/>
  <c r="M5" i="8"/>
  <c r="L5" i="8"/>
  <c r="O5" i="8" s="1"/>
  <c r="N4" i="8"/>
  <c r="M4" i="8"/>
  <c r="L4" i="8"/>
  <c r="O4" i="8" s="1"/>
  <c r="N3" i="8"/>
  <c r="M3" i="8"/>
  <c r="L3" i="8"/>
  <c r="O3" i="8" s="1"/>
  <c r="N2" i="8"/>
  <c r="M2" i="8"/>
  <c r="L2" i="8"/>
  <c r="O2" i="8" s="1"/>
  <c r="N26" i="7"/>
  <c r="M26" i="7"/>
  <c r="L26" i="7"/>
  <c r="O26" i="7" s="1"/>
  <c r="N25" i="7"/>
  <c r="M25" i="7"/>
  <c r="L25" i="7"/>
  <c r="O25" i="7" s="1"/>
  <c r="N24" i="7"/>
  <c r="M24" i="7"/>
  <c r="L24" i="7"/>
  <c r="O24" i="7" s="1"/>
  <c r="N23" i="7"/>
  <c r="M23" i="7"/>
  <c r="L23" i="7"/>
  <c r="O23" i="7" s="1"/>
  <c r="N22" i="7"/>
  <c r="M22" i="7"/>
  <c r="L22" i="7"/>
  <c r="O22" i="7" s="1"/>
  <c r="N21" i="7"/>
  <c r="M21" i="7"/>
  <c r="L21" i="7"/>
  <c r="O21" i="7" s="1"/>
  <c r="N20" i="7"/>
  <c r="M20" i="7"/>
  <c r="L20" i="7"/>
  <c r="O20" i="7" s="1"/>
  <c r="N19" i="7"/>
  <c r="M19" i="7"/>
  <c r="L19" i="7"/>
  <c r="O19" i="7" s="1"/>
  <c r="N18" i="7"/>
  <c r="M18" i="7"/>
  <c r="L18" i="7"/>
  <c r="O18" i="7" s="1"/>
  <c r="N17" i="7"/>
  <c r="M17" i="7"/>
  <c r="L17" i="7"/>
  <c r="O17" i="7" s="1"/>
  <c r="N16" i="7"/>
  <c r="M16" i="7"/>
  <c r="L16" i="7"/>
  <c r="O16" i="7" s="1"/>
  <c r="N15" i="7"/>
  <c r="M15" i="7"/>
  <c r="L15" i="7"/>
  <c r="O15" i="7" s="1"/>
  <c r="N14" i="7"/>
  <c r="M14" i="7"/>
  <c r="L14" i="7"/>
  <c r="O14" i="7" s="1"/>
  <c r="N13" i="7"/>
  <c r="M13" i="7"/>
  <c r="L13" i="7"/>
  <c r="O13" i="7" s="1"/>
  <c r="N12" i="7"/>
  <c r="M12" i="7"/>
  <c r="L12" i="7"/>
  <c r="O12" i="7" s="1"/>
  <c r="N11" i="7"/>
  <c r="M11" i="7"/>
  <c r="L11" i="7"/>
  <c r="O11" i="7" s="1"/>
  <c r="N10" i="7"/>
  <c r="M10" i="7"/>
  <c r="L10" i="7"/>
  <c r="O10" i="7" s="1"/>
  <c r="N9" i="7"/>
  <c r="M9" i="7"/>
  <c r="L9" i="7"/>
  <c r="O9" i="7" s="1"/>
  <c r="N8" i="7"/>
  <c r="M8" i="7"/>
  <c r="L8" i="7"/>
  <c r="O8" i="7" s="1"/>
  <c r="N7" i="7"/>
  <c r="M7" i="7"/>
  <c r="L7" i="7"/>
  <c r="O7" i="7" s="1"/>
  <c r="N6" i="7"/>
  <c r="M6" i="7"/>
  <c r="L6" i="7"/>
  <c r="O6" i="7" s="1"/>
  <c r="N5" i="7"/>
  <c r="M5" i="7"/>
  <c r="L5" i="7"/>
  <c r="O5" i="7" s="1"/>
  <c r="N4" i="7"/>
  <c r="M4" i="7"/>
  <c r="L4" i="7"/>
  <c r="O4" i="7" s="1"/>
  <c r="N3" i="7"/>
  <c r="M3" i="7"/>
  <c r="L3" i="7"/>
  <c r="O3" i="7" s="1"/>
  <c r="N2" i="7"/>
  <c r="M2" i="7"/>
  <c r="L2" i="7"/>
  <c r="O2" i="7" s="1"/>
  <c r="M29" i="9" l="1"/>
  <c r="K29" i="9"/>
  <c r="I29" i="9"/>
  <c r="G29" i="9"/>
  <c r="N29" i="9"/>
  <c r="L29" i="9"/>
  <c r="J29" i="9"/>
  <c r="H29" i="9"/>
  <c r="F29" i="9"/>
  <c r="M29" i="8"/>
  <c r="K29" i="8"/>
  <c r="I29" i="8"/>
  <c r="G29" i="8"/>
  <c r="N29" i="8"/>
  <c r="L29" i="8"/>
  <c r="J29" i="8"/>
  <c r="H29" i="8"/>
  <c r="F29" i="8"/>
  <c r="M29" i="7"/>
  <c r="K29" i="7"/>
  <c r="I29" i="7"/>
  <c r="G29" i="7"/>
  <c r="N29" i="7"/>
  <c r="L29" i="7"/>
  <c r="J29" i="7"/>
  <c r="H29" i="7"/>
  <c r="F29" i="7"/>
  <c r="E25" i="5"/>
  <c r="L25" i="5"/>
  <c r="J25" i="5"/>
  <c r="H25" i="5"/>
  <c r="F25" i="5"/>
  <c r="D25" i="5"/>
  <c r="K25" i="5"/>
  <c r="I25" i="5"/>
  <c r="G25" i="5"/>
</calcChain>
</file>

<file path=xl/sharedStrings.xml><?xml version="1.0" encoding="utf-8"?>
<sst xmlns="http://schemas.openxmlformats.org/spreadsheetml/2006/main" count="216" uniqueCount="148">
  <si>
    <t>م</t>
  </si>
  <si>
    <t>اسم الطالبة</t>
  </si>
  <si>
    <t>الرقم الجامعي</t>
  </si>
  <si>
    <t>من 60</t>
  </si>
  <si>
    <t>من 40</t>
  </si>
  <si>
    <t>المجموع</t>
  </si>
  <si>
    <t>المعدل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</si>
  <si>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</si>
  <si>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</si>
  <si>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</si>
  <si>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</si>
  <si>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</si>
  <si>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</si>
  <si>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</si>
  <si>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</si>
  <si>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</si>
  <si>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r>
      <t xml:space="preserve">السبورة الذكية     </t>
    </r>
    <r>
      <rPr>
        <sz val="8"/>
        <color rgb="FFFF0000"/>
        <rFont val="Arial"/>
        <family val="2"/>
        <scheme val="minor"/>
      </rPr>
      <t>15</t>
    </r>
  </si>
  <si>
    <r>
      <t xml:space="preserve">المطوية </t>
    </r>
    <r>
      <rPr>
        <sz val="8"/>
        <color rgb="FFFF0000"/>
        <rFont val="Arial"/>
        <family val="2"/>
        <scheme val="minor"/>
      </rPr>
      <t>10</t>
    </r>
  </si>
  <si>
    <r>
      <t xml:space="preserve">الاختبار </t>
    </r>
    <r>
      <rPr>
        <sz val="8"/>
        <color rgb="FFFF0000"/>
        <rFont val="Arial"/>
        <family val="2"/>
        <scheme val="minor"/>
      </rPr>
      <t>25</t>
    </r>
  </si>
  <si>
    <r>
      <t xml:space="preserve">المشاركة </t>
    </r>
    <r>
      <rPr>
        <sz val="8"/>
        <color rgb="FFFF0000"/>
        <rFont val="Arial"/>
        <family val="2"/>
        <scheme val="minor"/>
      </rPr>
      <t>5</t>
    </r>
  </si>
  <si>
    <t>ح</t>
  </si>
  <si>
    <r>
      <t xml:space="preserve">الألعاب التلعيمية </t>
    </r>
    <r>
      <rPr>
        <sz val="8"/>
        <color rgb="FFFF0000"/>
        <rFont val="Arial"/>
        <family val="2"/>
        <scheme val="minor"/>
      </rPr>
      <t>20</t>
    </r>
  </si>
  <si>
    <r>
      <t xml:space="preserve">الرحلات المعرفية </t>
    </r>
    <r>
      <rPr>
        <sz val="8"/>
        <color rgb="FFFF0000"/>
        <rFont val="Arial"/>
        <family val="2"/>
        <scheme val="minor"/>
      </rPr>
      <t>15</t>
    </r>
  </si>
  <si>
    <t>نوره بنت عبدالله بن عبدالعزيز العريفي</t>
  </si>
  <si>
    <t>ابتسام بنت هندي بن منير العتيبي</t>
  </si>
  <si>
    <t>نهى بنت حسن بن احمد الوادعي</t>
  </si>
  <si>
    <t>نوره بنت عبدالرحمن بن وهف القحطاني</t>
  </si>
  <si>
    <t>رهام بنت احمد بن دخيل الحميضي</t>
  </si>
  <si>
    <t>نوره بنت فهد بن محمد اللويمي</t>
  </si>
  <si>
    <t>عفاف بنت مهوس بن مصلح المالكي</t>
  </si>
  <si>
    <t>زينب بنت عبدرب الرسول بن سعيد صالح ناس</t>
  </si>
  <si>
    <t>البندري بنت خالد بن عبدالسلام القبلان</t>
  </si>
  <si>
    <t>ولاء بنت محمد بن عبدالرحمن الدريبي</t>
  </si>
  <si>
    <t>ساره  عبدالله  صالح باعليان</t>
  </si>
  <si>
    <t>ندى بنت عبدالله بن محمد باسليمان</t>
  </si>
  <si>
    <t>افنان بنت عبدالله بن محمد السيود</t>
  </si>
  <si>
    <r>
      <t xml:space="preserve">التقييم الفردي  </t>
    </r>
    <r>
      <rPr>
        <sz val="8"/>
        <color rgb="FFFF0000"/>
        <rFont val="Arial"/>
        <family val="2"/>
        <scheme val="minor"/>
      </rPr>
      <t>5</t>
    </r>
  </si>
  <si>
    <r>
      <t xml:space="preserve">الملصق التعليمي </t>
    </r>
    <r>
      <rPr>
        <sz val="8"/>
        <color rgb="FFFF0000"/>
        <rFont val="Arial"/>
        <family val="2"/>
        <scheme val="minor"/>
      </rPr>
      <t>5</t>
    </r>
  </si>
  <si>
    <t>دينا بنت فهد بن عبدالرحمن المجيول</t>
  </si>
  <si>
    <t>حصه بنت فلاح بن عبدالله القحطاني</t>
  </si>
  <si>
    <t>بيان بنت سبهان بن عبدالعزيز السبهان</t>
  </si>
  <si>
    <t>نوف بنت نواف بن مساعد ال سعود</t>
  </si>
  <si>
    <t>سميه بنت عبدالعزيز بن عبدالله الثميري</t>
  </si>
  <si>
    <t>ديمه بنت عبدالله بن سعد الحسيني</t>
  </si>
  <si>
    <t>هياء بنت عايض بن سالم بانعيم</t>
  </si>
  <si>
    <t>ساره بنت فهد بن محمد بن زعير</t>
  </si>
  <si>
    <t>ساره بنت عبدالله بن منير الحربي</t>
  </si>
  <si>
    <t>نوره بنت عبدالرحمن بن عبدالمحسن الحربي</t>
  </si>
  <si>
    <t>أروى بنت عبدالرحمن بن عبدالله الناصر</t>
  </si>
  <si>
    <t>وسمية بنت ارديني بن نوح المطيري</t>
  </si>
  <si>
    <t>هنادي بنت عبدالله بن مبارك آل سليمان</t>
  </si>
  <si>
    <t>العنود بنت محمد بن سعد الجثلان</t>
  </si>
  <si>
    <t>لما بنت مساعد بن رشيد الرشيد</t>
  </si>
  <si>
    <t>الهام بنت عبدالرحمن بن محمد السدحان</t>
  </si>
  <si>
    <t>خلود بنت عبدالله بن سيف السيف</t>
  </si>
  <si>
    <t>نجلاء بنت عبدالله بن ناصر السبيعي</t>
  </si>
  <si>
    <t>غيداء بنت عبدالرحمن بن عبدالله بن معمر</t>
  </si>
  <si>
    <t>فداء بنت ابراهيم بن محمد الوابل</t>
  </si>
  <si>
    <t>رحاب بنت غازي بن عبدالرحمن الشمري</t>
  </si>
  <si>
    <t>فاتن بنت عبدالعزيز بن عبدالرحمن العواد</t>
  </si>
  <si>
    <t>ماريه بنت صالح بن علي الدهيش الشمري</t>
  </si>
  <si>
    <t>428201567</t>
  </si>
  <si>
    <t>429201888</t>
  </si>
  <si>
    <t>429202327</t>
  </si>
  <si>
    <t>429204129</t>
  </si>
  <si>
    <t>429205130</t>
  </si>
  <si>
    <t>429920269</t>
  </si>
  <si>
    <t>429921317</t>
  </si>
  <si>
    <t>429921394</t>
  </si>
  <si>
    <t>429921533</t>
  </si>
  <si>
    <t>430201638</t>
  </si>
  <si>
    <t>430202134</t>
  </si>
  <si>
    <t>430490009</t>
  </si>
  <si>
    <t>430920009</t>
  </si>
  <si>
    <t>430920092</t>
  </si>
  <si>
    <t>430920357</t>
  </si>
  <si>
    <t>430920535</t>
  </si>
  <si>
    <t>430920583</t>
  </si>
  <si>
    <t>430920715</t>
  </si>
  <si>
    <t>430920876</t>
  </si>
  <si>
    <t>430920964</t>
  </si>
  <si>
    <t>430921108</t>
  </si>
  <si>
    <t>431200614</t>
  </si>
  <si>
    <t>432203451</t>
  </si>
  <si>
    <t>عائشه بنت عوده بن هليل الخالدي</t>
  </si>
  <si>
    <t>هيفاء بنت احمد بن حسين ديباجي</t>
  </si>
  <si>
    <t>الجوهره بنت حمد بن راشد الربيع</t>
  </si>
  <si>
    <t>امل بنت هيف بن حسين القحطاني</t>
  </si>
  <si>
    <t>اشراق بنت عويضه بن ناصر العرجاني</t>
  </si>
  <si>
    <t>هديل بنت ناصر بن سعد بن طالب</t>
  </si>
  <si>
    <t>ملاك بنت عبدالرحمن بن حمد المواش</t>
  </si>
  <si>
    <t>ساره بنت سعود بن عبدالعزيز بن عييد</t>
  </si>
  <si>
    <t>زينب بنت حسين بن خليل البطران</t>
  </si>
  <si>
    <t>شذا بنت صالح بن محمد الحميدان</t>
  </si>
  <si>
    <t>ابرار بنت أحمد بن عبدالرحمن الأحمد</t>
  </si>
  <si>
    <t>عهود بنت مدعج بن عائد المطيري</t>
  </si>
  <si>
    <t>خلود بنت ابراهيم بن حجاج العريني</t>
  </si>
  <si>
    <t>اشواق بنت زين بن عبدالله النفيعي</t>
  </si>
  <si>
    <t>سحر بنت حسين بن عبدالله الحسين</t>
  </si>
  <si>
    <t>بشاير بنت تركي بن سفر الحارثي</t>
  </si>
  <si>
    <t>هلا بنت محيا بن فيصل السميري العتيبي</t>
  </si>
  <si>
    <t>أريج بنت عبدالله بن الحميدي المطيري</t>
  </si>
  <si>
    <t>امينه بنت محمد بن عبدالقادر يوسف</t>
  </si>
  <si>
    <t>428200150</t>
  </si>
  <si>
    <t>428205192</t>
  </si>
  <si>
    <t>429201639</t>
  </si>
  <si>
    <t>429202135</t>
  </si>
  <si>
    <t>429381117</t>
  </si>
  <si>
    <t>429920532</t>
  </si>
  <si>
    <t>429920580</t>
  </si>
  <si>
    <t>429921515</t>
  </si>
  <si>
    <t>430200188</t>
  </si>
  <si>
    <t>430200944</t>
  </si>
  <si>
    <t>430202759</t>
  </si>
  <si>
    <t>430920413</t>
  </si>
  <si>
    <t>430920598</t>
  </si>
  <si>
    <t>430920760</t>
  </si>
  <si>
    <t>430920790</t>
  </si>
  <si>
    <t>430920998</t>
  </si>
  <si>
    <t>430921470</t>
  </si>
  <si>
    <t>430921507</t>
  </si>
  <si>
    <t>430921851</t>
  </si>
  <si>
    <r>
      <t xml:space="preserve">الرحلات المعرفية </t>
    </r>
    <r>
      <rPr>
        <sz val="8"/>
        <color rgb="FFFF0000"/>
        <rFont val="Arial"/>
        <family val="2"/>
        <scheme val="minor"/>
      </rPr>
      <t>10</t>
    </r>
  </si>
  <si>
    <t>الرحلة المعرفية فيها خطا</t>
  </si>
  <si>
    <t>الاختبار30</t>
  </si>
  <si>
    <r>
      <t xml:space="preserve">الاختبار </t>
    </r>
    <r>
      <rPr>
        <sz val="8"/>
        <color rgb="FFFF0000"/>
        <rFont val="Arial"/>
        <family val="2"/>
        <scheme val="minor"/>
      </rPr>
      <t>30</t>
    </r>
  </si>
  <si>
    <r>
      <t xml:space="preserve">الألعاب التلعيمية </t>
    </r>
    <r>
      <rPr>
        <sz val="8"/>
        <color rgb="FFFF0000"/>
        <rFont val="Arial"/>
        <family val="2"/>
        <scheme val="minor"/>
      </rPr>
      <t>10</t>
    </r>
  </si>
  <si>
    <r>
      <t xml:space="preserve">السبورة الذكية     </t>
    </r>
    <r>
      <rPr>
        <sz val="8"/>
        <color rgb="FFFF0000"/>
        <rFont val="Arial"/>
        <family val="2"/>
        <scheme val="minor"/>
      </rPr>
      <t>20</t>
    </r>
  </si>
  <si>
    <t xml:space="preserve">ورشة العمل20 </t>
  </si>
  <si>
    <t>428922700</t>
  </si>
  <si>
    <t>429202467</t>
  </si>
  <si>
    <t>429920937</t>
  </si>
  <si>
    <t>430204135</t>
  </si>
  <si>
    <t>430920152</t>
  </si>
  <si>
    <t>430921158</t>
  </si>
  <si>
    <t>430921329</t>
  </si>
  <si>
    <t>430922227</t>
  </si>
  <si>
    <t>430922418</t>
  </si>
  <si>
    <t>431200230</t>
  </si>
  <si>
    <t>431200303</t>
  </si>
  <si>
    <t>431200394</t>
  </si>
  <si>
    <t>431201219</t>
  </si>
  <si>
    <t>431201871</t>
  </si>
  <si>
    <t>431202060</t>
  </si>
  <si>
    <t>431202281</t>
  </si>
  <si>
    <t>431925390</t>
  </si>
  <si>
    <t>431925523</t>
  </si>
  <si>
    <t>431925565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</si>
</sst>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FF0000"/>
      <name val="Arial"/>
      <family val="2"/>
      <scheme val="minor"/>
    </font>
    <font>
      <sz val="11"/>
      <color rgb="FFFF0000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89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" fontId="0" fillId="5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8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rightToLeft="1" view="pageLayout" topLeftCell="A2" zoomScale="115" zoomScalePageLayoutView="115" workbookViewId="0">
      <selection activeCell="G4" sqref="G4"/>
    </sheetView>
  </sheetViews>
  <sheetFormatPr defaultColWidth="9.125" defaultRowHeight="14.25" x14ac:dyDescent="0.2"/>
  <cols>
    <col min="1" max="1" width="3.75" style="21" customWidth="1"/>
    <col min="2" max="2" width="26.875" style="22" customWidth="1"/>
    <col min="3" max="3" width="11.375" style="22" customWidth="1"/>
    <col min="4" max="5" width="6.125" style="22" customWidth="1"/>
    <col min="6" max="6" width="6.25" style="22" customWidth="1"/>
    <col min="7" max="7" width="5.875" style="22" customWidth="1"/>
    <col min="8" max="8" width="5.125" style="22" customWidth="1"/>
    <col min="9" max="9" width="5.625" style="22" customWidth="1"/>
    <col min="10" max="10" width="5.875" style="22" customWidth="1"/>
    <col min="11" max="11" width="5.375" style="22" customWidth="1"/>
    <col min="12" max="12" width="6.625" customWidth="1"/>
    <col min="13" max="14" width="6.625" hidden="1" customWidth="1"/>
    <col min="15" max="15" width="5.375" customWidth="1"/>
  </cols>
  <sheetData>
    <row r="1" spans="1:15" ht="33.75" x14ac:dyDescent="0.2">
      <c r="A1" s="1" t="s">
        <v>0</v>
      </c>
      <c r="B1" s="7" t="s">
        <v>1</v>
      </c>
      <c r="C1" s="8" t="s">
        <v>2</v>
      </c>
      <c r="D1" s="9" t="s">
        <v>21</v>
      </c>
      <c r="E1" s="9" t="s">
        <v>36</v>
      </c>
      <c r="F1" s="9" t="s">
        <v>16</v>
      </c>
      <c r="G1" s="9" t="s">
        <v>22</v>
      </c>
      <c r="H1" s="9" t="s">
        <v>17</v>
      </c>
      <c r="I1" s="9" t="s">
        <v>37</v>
      </c>
      <c r="J1" s="9" t="s">
        <v>18</v>
      </c>
      <c r="K1" s="9" t="s">
        <v>19</v>
      </c>
      <c r="L1" s="7" t="s">
        <v>5</v>
      </c>
      <c r="M1" s="7" t="s">
        <v>3</v>
      </c>
      <c r="N1" s="6" t="s">
        <v>4</v>
      </c>
      <c r="O1" s="6" t="s">
        <v>6</v>
      </c>
    </row>
    <row r="2" spans="1:15" ht="15" x14ac:dyDescent="0.25">
      <c r="A2" s="15">
        <v>1</v>
      </c>
      <c r="B2" s="34" t="s">
        <v>23</v>
      </c>
      <c r="C2" s="3">
        <v>425206515</v>
      </c>
      <c r="D2" s="4">
        <v>10</v>
      </c>
      <c r="E2" s="35">
        <v>4</v>
      </c>
      <c r="F2" s="4">
        <v>12</v>
      </c>
      <c r="G2" s="4"/>
      <c r="H2" s="4">
        <v>4</v>
      </c>
      <c r="I2" s="4">
        <v>3.5</v>
      </c>
      <c r="J2" s="4">
        <v>21</v>
      </c>
      <c r="K2" s="5">
        <v>3</v>
      </c>
      <c r="L2" s="24">
        <f>SUM(D2:K2)</f>
        <v>57.5</v>
      </c>
      <c r="M2" s="13">
        <f>SUM(D2:H2)</f>
        <v>30</v>
      </c>
      <c r="N2" s="14">
        <f>SUM(I2:K2)</f>
        <v>27.5</v>
      </c>
      <c r="O2" s="23" t="str">
        <f>IF(L2&gt;94,"A+",IF(L2&gt;89,"A",IF(L2&gt;84,"B+",IF(L2&gt;79,"B",IF(L2&gt;74,"C+",IF(L2&gt;69,"C",IF(L2&gt;64,"D+",IF(L2&gt;59,"D","F"))))))))</f>
        <v>F</v>
      </c>
    </row>
    <row r="3" spans="1:15" ht="15" x14ac:dyDescent="0.25">
      <c r="A3" s="17">
        <v>2</v>
      </c>
      <c r="B3" s="34" t="s">
        <v>24</v>
      </c>
      <c r="C3" s="3">
        <v>428922359</v>
      </c>
      <c r="D3" s="5">
        <v>12</v>
      </c>
      <c r="E3" s="5">
        <v>3</v>
      </c>
      <c r="F3" s="5">
        <v>15</v>
      </c>
      <c r="G3" s="5">
        <v>9</v>
      </c>
      <c r="H3" s="5">
        <v>6</v>
      </c>
      <c r="I3" s="5">
        <v>1</v>
      </c>
      <c r="J3" s="5">
        <v>19</v>
      </c>
      <c r="K3" s="4">
        <v>5</v>
      </c>
      <c r="L3" s="24">
        <f t="shared" ref="L3:L26" si="0">SUM(D3:K3)</f>
        <v>70</v>
      </c>
      <c r="M3" s="13">
        <f t="shared" ref="M3:M26" si="1">SUM(D3:H3)</f>
        <v>45</v>
      </c>
      <c r="N3" s="14">
        <f t="shared" ref="N3:N26" si="2">SUM(I3:K3)</f>
        <v>25</v>
      </c>
      <c r="O3" s="23" t="str">
        <f t="shared" ref="O3:O26" si="3">IF(L3&gt;94,"A+",IF(L3&gt;89,"A",IF(L3&gt;84,"B+",IF(L3&gt;79,"B",IF(L3&gt;74,"C+",IF(L3&gt;69,"C",IF(L3&gt;64,"D+",IF(L3&gt;59,"D","F"))))))))</f>
        <v>C</v>
      </c>
    </row>
    <row r="4" spans="1:15" ht="15" x14ac:dyDescent="0.25">
      <c r="A4" s="15">
        <v>3</v>
      </c>
      <c r="B4" s="34" t="s">
        <v>25</v>
      </c>
      <c r="C4" s="3">
        <v>429200969</v>
      </c>
      <c r="D4" s="4">
        <v>19</v>
      </c>
      <c r="E4" s="4">
        <v>5</v>
      </c>
      <c r="F4" s="4">
        <v>11</v>
      </c>
      <c r="G4" s="4">
        <v>11</v>
      </c>
      <c r="H4" s="4">
        <v>9</v>
      </c>
      <c r="I4" s="4">
        <v>5</v>
      </c>
      <c r="J4" s="4">
        <v>16.75</v>
      </c>
      <c r="K4" s="5">
        <v>5</v>
      </c>
      <c r="L4" s="24">
        <f t="shared" si="0"/>
        <v>81.75</v>
      </c>
      <c r="M4" s="13">
        <f t="shared" si="1"/>
        <v>55</v>
      </c>
      <c r="N4" s="14">
        <f t="shared" si="2"/>
        <v>26.75</v>
      </c>
      <c r="O4" s="23" t="str">
        <f t="shared" si="3"/>
        <v>B</v>
      </c>
    </row>
    <row r="5" spans="1:15" ht="15" x14ac:dyDescent="0.25">
      <c r="A5" s="15">
        <v>4</v>
      </c>
      <c r="B5" s="34" t="s">
        <v>26</v>
      </c>
      <c r="C5" s="3">
        <v>429202099</v>
      </c>
      <c r="D5" s="4">
        <v>20</v>
      </c>
      <c r="E5" s="4">
        <v>4</v>
      </c>
      <c r="F5" s="4">
        <v>14</v>
      </c>
      <c r="G5" s="4">
        <v>12</v>
      </c>
      <c r="H5" s="4">
        <v>9</v>
      </c>
      <c r="I5" s="4">
        <v>5</v>
      </c>
      <c r="J5" s="4">
        <v>28</v>
      </c>
      <c r="K5" s="5">
        <v>5</v>
      </c>
      <c r="L5" s="24">
        <f t="shared" si="0"/>
        <v>97</v>
      </c>
      <c r="M5" s="13">
        <f t="shared" si="1"/>
        <v>59</v>
      </c>
      <c r="N5" s="14">
        <f t="shared" si="2"/>
        <v>38</v>
      </c>
      <c r="O5" s="23" t="str">
        <f t="shared" si="3"/>
        <v>A+</v>
      </c>
    </row>
    <row r="6" spans="1:15" ht="15" x14ac:dyDescent="0.25">
      <c r="A6" s="15">
        <v>5</v>
      </c>
      <c r="B6" s="34" t="s">
        <v>27</v>
      </c>
      <c r="C6" s="3">
        <v>429203605</v>
      </c>
      <c r="D6" s="4">
        <v>17</v>
      </c>
      <c r="E6" s="4">
        <v>5</v>
      </c>
      <c r="F6" s="4">
        <v>15</v>
      </c>
      <c r="G6" s="4">
        <v>11</v>
      </c>
      <c r="H6" s="4">
        <v>9</v>
      </c>
      <c r="I6" s="4">
        <v>5</v>
      </c>
      <c r="J6" s="4">
        <v>19</v>
      </c>
      <c r="K6" s="5">
        <v>5</v>
      </c>
      <c r="L6" s="24">
        <f t="shared" si="0"/>
        <v>86</v>
      </c>
      <c r="M6" s="13">
        <f t="shared" si="1"/>
        <v>57</v>
      </c>
      <c r="N6" s="14">
        <f t="shared" si="2"/>
        <v>29</v>
      </c>
      <c r="O6" s="23" t="str">
        <f t="shared" si="3"/>
        <v>B+</v>
      </c>
    </row>
    <row r="7" spans="1:15" ht="15" x14ac:dyDescent="0.25">
      <c r="A7" s="15">
        <v>6</v>
      </c>
      <c r="B7" s="34" t="s">
        <v>28</v>
      </c>
      <c r="C7" s="3">
        <v>430200810</v>
      </c>
      <c r="D7" s="4">
        <v>20</v>
      </c>
      <c r="E7" s="4">
        <v>5</v>
      </c>
      <c r="F7" s="4">
        <v>14</v>
      </c>
      <c r="G7" s="4">
        <v>12</v>
      </c>
      <c r="H7" s="4">
        <v>9</v>
      </c>
      <c r="I7" s="4">
        <v>5</v>
      </c>
      <c r="J7" s="4">
        <v>28</v>
      </c>
      <c r="K7" s="5">
        <v>5</v>
      </c>
      <c r="L7" s="24">
        <f t="shared" si="0"/>
        <v>98</v>
      </c>
      <c r="M7" s="13">
        <f t="shared" si="1"/>
        <v>60</v>
      </c>
      <c r="N7" s="14">
        <f t="shared" si="2"/>
        <v>38</v>
      </c>
      <c r="O7" s="23" t="str">
        <f t="shared" si="3"/>
        <v>A+</v>
      </c>
    </row>
    <row r="8" spans="1:15" ht="15" x14ac:dyDescent="0.25">
      <c r="A8" s="15">
        <v>7</v>
      </c>
      <c r="B8" s="34" t="s">
        <v>29</v>
      </c>
      <c r="C8" s="3">
        <v>430203965</v>
      </c>
      <c r="D8" s="4">
        <v>17</v>
      </c>
      <c r="E8" s="4">
        <v>5</v>
      </c>
      <c r="F8" s="4">
        <v>15</v>
      </c>
      <c r="G8" s="4">
        <v>11</v>
      </c>
      <c r="H8" s="4">
        <v>9</v>
      </c>
      <c r="I8" s="4">
        <v>5</v>
      </c>
      <c r="J8" s="4">
        <v>22.75</v>
      </c>
      <c r="K8" s="5">
        <v>5</v>
      </c>
      <c r="L8" s="24">
        <f t="shared" si="0"/>
        <v>89.75</v>
      </c>
      <c r="M8" s="13">
        <f t="shared" si="1"/>
        <v>57</v>
      </c>
      <c r="N8" s="14">
        <f t="shared" si="2"/>
        <v>32.75</v>
      </c>
      <c r="O8" s="23" t="str">
        <f t="shared" si="3"/>
        <v>A</v>
      </c>
    </row>
    <row r="9" spans="1:15" ht="15" x14ac:dyDescent="0.25">
      <c r="A9" s="15">
        <v>8</v>
      </c>
      <c r="B9" s="34" t="s">
        <v>30</v>
      </c>
      <c r="C9" s="3">
        <v>430920061</v>
      </c>
      <c r="D9" s="4">
        <v>17.5</v>
      </c>
      <c r="E9" s="4">
        <v>3</v>
      </c>
      <c r="F9" s="4"/>
      <c r="G9" s="4">
        <v>10</v>
      </c>
      <c r="H9" s="4"/>
      <c r="I9" s="4"/>
      <c r="J9" s="4">
        <v>17</v>
      </c>
      <c r="K9" s="5">
        <v>5</v>
      </c>
      <c r="L9" s="24">
        <f t="shared" si="0"/>
        <v>52.5</v>
      </c>
      <c r="M9" s="13">
        <f t="shared" si="1"/>
        <v>30.5</v>
      </c>
      <c r="N9" s="14">
        <f t="shared" si="2"/>
        <v>22</v>
      </c>
      <c r="O9" s="23" t="str">
        <f t="shared" si="3"/>
        <v>F</v>
      </c>
    </row>
    <row r="10" spans="1:15" ht="15" x14ac:dyDescent="0.25">
      <c r="A10" s="15">
        <v>9</v>
      </c>
      <c r="B10" s="34" t="s">
        <v>31</v>
      </c>
      <c r="C10" s="3">
        <v>430920899</v>
      </c>
      <c r="D10" s="4">
        <v>17.5</v>
      </c>
      <c r="E10" s="4">
        <v>5</v>
      </c>
      <c r="F10" s="4">
        <v>15</v>
      </c>
      <c r="G10" s="4">
        <v>11</v>
      </c>
      <c r="H10" s="4"/>
      <c r="I10" s="4"/>
      <c r="J10" s="4">
        <v>25.5</v>
      </c>
      <c r="K10" s="5">
        <v>5</v>
      </c>
      <c r="L10" s="24">
        <f t="shared" si="0"/>
        <v>79</v>
      </c>
      <c r="M10" s="13">
        <f t="shared" si="1"/>
        <v>48.5</v>
      </c>
      <c r="N10" s="14">
        <f t="shared" si="2"/>
        <v>30.5</v>
      </c>
      <c r="O10" s="23" t="str">
        <f t="shared" si="3"/>
        <v>C+</v>
      </c>
    </row>
    <row r="11" spans="1:15" ht="15" x14ac:dyDescent="0.25">
      <c r="A11" s="15">
        <v>10</v>
      </c>
      <c r="B11" s="34" t="s">
        <v>32</v>
      </c>
      <c r="C11" s="3">
        <v>430921341</v>
      </c>
      <c r="D11" s="4">
        <v>19</v>
      </c>
      <c r="E11" s="4">
        <v>5</v>
      </c>
      <c r="F11" s="4">
        <v>12</v>
      </c>
      <c r="G11" s="4">
        <v>11</v>
      </c>
      <c r="H11" s="4">
        <v>9</v>
      </c>
      <c r="I11" s="4">
        <v>5</v>
      </c>
      <c r="J11" s="4">
        <v>22.25</v>
      </c>
      <c r="K11" s="5">
        <v>4</v>
      </c>
      <c r="L11" s="24">
        <f t="shared" si="0"/>
        <v>87.25</v>
      </c>
      <c r="M11" s="13">
        <f t="shared" si="1"/>
        <v>56</v>
      </c>
      <c r="N11" s="14">
        <f t="shared" si="2"/>
        <v>31.25</v>
      </c>
      <c r="O11" s="23" t="str">
        <f t="shared" si="3"/>
        <v>B+</v>
      </c>
    </row>
    <row r="12" spans="1:15" ht="15" x14ac:dyDescent="0.25">
      <c r="A12" s="15">
        <v>11</v>
      </c>
      <c r="B12" s="34" t="s">
        <v>33</v>
      </c>
      <c r="C12" s="3">
        <v>430922014</v>
      </c>
      <c r="D12" s="4">
        <v>19.5</v>
      </c>
      <c r="E12" s="4">
        <v>5</v>
      </c>
      <c r="F12" s="4">
        <v>14</v>
      </c>
      <c r="G12" s="4">
        <v>12</v>
      </c>
      <c r="H12" s="4">
        <v>9</v>
      </c>
      <c r="I12" s="4">
        <v>5</v>
      </c>
      <c r="J12" s="4">
        <v>29.25</v>
      </c>
      <c r="K12" s="5">
        <v>5</v>
      </c>
      <c r="L12" s="24">
        <f t="shared" si="0"/>
        <v>98.75</v>
      </c>
      <c r="M12" s="13">
        <f t="shared" si="1"/>
        <v>59.5</v>
      </c>
      <c r="N12" s="14">
        <f t="shared" si="2"/>
        <v>39.25</v>
      </c>
      <c r="O12" s="23" t="str">
        <f t="shared" si="3"/>
        <v>A+</v>
      </c>
    </row>
    <row r="13" spans="1:15" ht="15" x14ac:dyDescent="0.25">
      <c r="A13" s="15">
        <v>12</v>
      </c>
      <c r="B13" s="34" t="s">
        <v>34</v>
      </c>
      <c r="C13" s="3">
        <v>430922252</v>
      </c>
      <c r="D13" s="4">
        <v>19.5</v>
      </c>
      <c r="E13" s="4">
        <v>5</v>
      </c>
      <c r="F13" s="4">
        <v>14</v>
      </c>
      <c r="G13" s="4">
        <v>12</v>
      </c>
      <c r="H13" s="4">
        <v>9</v>
      </c>
      <c r="I13" s="4">
        <v>5</v>
      </c>
      <c r="J13" s="4">
        <v>26.5</v>
      </c>
      <c r="K13" s="5">
        <v>5</v>
      </c>
      <c r="L13" s="24">
        <f t="shared" si="0"/>
        <v>96</v>
      </c>
      <c r="M13" s="13">
        <f t="shared" si="1"/>
        <v>59.5</v>
      </c>
      <c r="N13" s="14">
        <f t="shared" si="2"/>
        <v>36.5</v>
      </c>
      <c r="O13" s="23" t="str">
        <f t="shared" si="3"/>
        <v>A+</v>
      </c>
    </row>
    <row r="14" spans="1:15" ht="15" x14ac:dyDescent="0.25">
      <c r="A14" s="15">
        <v>13</v>
      </c>
      <c r="B14" s="34" t="s">
        <v>35</v>
      </c>
      <c r="C14" s="3">
        <v>430922450</v>
      </c>
      <c r="D14" s="4">
        <v>19.5</v>
      </c>
      <c r="E14" s="4">
        <v>5</v>
      </c>
      <c r="F14" s="4">
        <v>14</v>
      </c>
      <c r="G14" s="4">
        <v>12</v>
      </c>
      <c r="H14" s="4">
        <v>9</v>
      </c>
      <c r="I14" s="4">
        <v>5</v>
      </c>
      <c r="J14" s="4">
        <v>28</v>
      </c>
      <c r="K14" s="5">
        <v>5</v>
      </c>
      <c r="L14" s="24">
        <f t="shared" si="0"/>
        <v>97.5</v>
      </c>
      <c r="M14" s="13">
        <f t="shared" si="1"/>
        <v>59.5</v>
      </c>
      <c r="N14" s="14">
        <f t="shared" si="2"/>
        <v>38</v>
      </c>
      <c r="O14" s="23" t="str">
        <f t="shared" si="3"/>
        <v>A+</v>
      </c>
    </row>
    <row r="15" spans="1:15" x14ac:dyDescent="0.2">
      <c r="A15" s="15">
        <v>14</v>
      </c>
      <c r="B15" s="16"/>
      <c r="C15" s="3"/>
      <c r="D15" s="4"/>
      <c r="E15" s="4"/>
      <c r="F15" s="4"/>
      <c r="G15" s="4"/>
      <c r="H15" s="4"/>
      <c r="I15" s="4"/>
      <c r="J15" s="4"/>
      <c r="K15" s="5"/>
      <c r="L15" s="24">
        <f t="shared" si="0"/>
        <v>0</v>
      </c>
      <c r="M15" s="13">
        <f t="shared" si="1"/>
        <v>0</v>
      </c>
      <c r="N15" s="14">
        <f t="shared" si="2"/>
        <v>0</v>
      </c>
      <c r="O15" s="23" t="str">
        <f t="shared" si="3"/>
        <v>F</v>
      </c>
    </row>
    <row r="16" spans="1:15" x14ac:dyDescent="0.2">
      <c r="A16" s="15">
        <v>15</v>
      </c>
      <c r="B16" s="16"/>
      <c r="C16" s="3"/>
      <c r="D16" s="4"/>
      <c r="E16" s="4"/>
      <c r="F16" s="4"/>
      <c r="G16" s="4"/>
      <c r="H16" s="4"/>
      <c r="I16" s="4"/>
      <c r="J16" s="4"/>
      <c r="K16" s="5"/>
      <c r="L16" s="24">
        <f t="shared" si="0"/>
        <v>0</v>
      </c>
      <c r="M16" s="13">
        <f t="shared" si="1"/>
        <v>0</v>
      </c>
      <c r="N16" s="14">
        <f t="shared" si="2"/>
        <v>0</v>
      </c>
      <c r="O16" s="23" t="str">
        <f t="shared" si="3"/>
        <v>F</v>
      </c>
    </row>
    <row r="17" spans="1:16" x14ac:dyDescent="0.2">
      <c r="A17" s="15">
        <v>16</v>
      </c>
      <c r="B17" s="16"/>
      <c r="C17" s="3"/>
      <c r="D17" s="4"/>
      <c r="E17" s="4"/>
      <c r="F17" s="4"/>
      <c r="G17" s="4"/>
      <c r="H17" s="4"/>
      <c r="I17" s="4"/>
      <c r="J17" s="4"/>
      <c r="K17" s="5"/>
      <c r="L17" s="24">
        <f t="shared" si="0"/>
        <v>0</v>
      </c>
      <c r="M17" s="13">
        <f t="shared" si="1"/>
        <v>0</v>
      </c>
      <c r="N17" s="14">
        <f t="shared" si="2"/>
        <v>0</v>
      </c>
      <c r="O17" s="23" t="str">
        <f t="shared" si="3"/>
        <v>F</v>
      </c>
    </row>
    <row r="18" spans="1:16" x14ac:dyDescent="0.2">
      <c r="A18" s="15">
        <v>17</v>
      </c>
      <c r="B18" s="16"/>
      <c r="C18" s="3"/>
      <c r="D18" s="4"/>
      <c r="E18" s="4"/>
      <c r="F18" s="4"/>
      <c r="G18" s="4"/>
      <c r="H18" s="4"/>
      <c r="I18" s="4"/>
      <c r="J18" s="4"/>
      <c r="K18" s="5"/>
      <c r="L18" s="24">
        <f t="shared" si="0"/>
        <v>0</v>
      </c>
      <c r="M18" s="13">
        <f t="shared" si="1"/>
        <v>0</v>
      </c>
      <c r="N18" s="14">
        <f t="shared" si="2"/>
        <v>0</v>
      </c>
      <c r="O18" s="23" t="str">
        <f t="shared" si="3"/>
        <v>F</v>
      </c>
    </row>
    <row r="19" spans="1:16" x14ac:dyDescent="0.2">
      <c r="A19" s="15">
        <v>18</v>
      </c>
      <c r="B19" s="16"/>
      <c r="C19" s="3"/>
      <c r="D19" s="4"/>
      <c r="E19" s="4"/>
      <c r="F19" s="4"/>
      <c r="G19" s="4"/>
      <c r="H19" s="4"/>
      <c r="I19" s="4"/>
      <c r="J19" s="4"/>
      <c r="K19" s="5"/>
      <c r="L19" s="24">
        <f t="shared" si="0"/>
        <v>0</v>
      </c>
      <c r="M19" s="13">
        <f t="shared" si="1"/>
        <v>0</v>
      </c>
      <c r="N19" s="14">
        <f t="shared" si="2"/>
        <v>0</v>
      </c>
      <c r="O19" s="23" t="str">
        <f t="shared" si="3"/>
        <v>F</v>
      </c>
    </row>
    <row r="20" spans="1:16" x14ac:dyDescent="0.2">
      <c r="A20" s="15">
        <v>19</v>
      </c>
      <c r="B20" s="16"/>
      <c r="C20" s="3"/>
      <c r="D20" s="4"/>
      <c r="E20" s="4"/>
      <c r="F20" s="4"/>
      <c r="G20" s="4"/>
      <c r="H20" s="4"/>
      <c r="I20" s="4"/>
      <c r="J20" s="4"/>
      <c r="K20" s="5"/>
      <c r="L20" s="24">
        <f t="shared" si="0"/>
        <v>0</v>
      </c>
      <c r="M20" s="13">
        <f t="shared" si="1"/>
        <v>0</v>
      </c>
      <c r="N20" s="14">
        <f t="shared" si="2"/>
        <v>0</v>
      </c>
      <c r="O20" s="23" t="str">
        <f t="shared" si="3"/>
        <v>F</v>
      </c>
    </row>
    <row r="21" spans="1:16" x14ac:dyDescent="0.2">
      <c r="A21" s="15">
        <v>20</v>
      </c>
      <c r="B21" s="16"/>
      <c r="C21" s="3"/>
      <c r="D21" s="4"/>
      <c r="E21" s="4"/>
      <c r="F21" s="4"/>
      <c r="G21" s="4"/>
      <c r="H21" s="4"/>
      <c r="I21" s="4"/>
      <c r="J21" s="4"/>
      <c r="K21" s="5"/>
      <c r="L21" s="24">
        <f t="shared" si="0"/>
        <v>0</v>
      </c>
      <c r="M21" s="13">
        <f t="shared" si="1"/>
        <v>0</v>
      </c>
      <c r="N21" s="14">
        <f t="shared" si="2"/>
        <v>0</v>
      </c>
      <c r="O21" s="23" t="str">
        <f t="shared" si="3"/>
        <v>F</v>
      </c>
    </row>
    <row r="22" spans="1:16" x14ac:dyDescent="0.2">
      <c r="A22" s="15">
        <v>21</v>
      </c>
      <c r="B22" s="16"/>
      <c r="C22" s="3"/>
      <c r="D22" s="4"/>
      <c r="E22" s="4"/>
      <c r="F22" s="4"/>
      <c r="G22" s="4"/>
      <c r="H22" s="4"/>
      <c r="I22" s="4"/>
      <c r="J22" s="4"/>
      <c r="K22" s="5"/>
      <c r="L22" s="24">
        <f t="shared" si="0"/>
        <v>0</v>
      </c>
      <c r="M22" s="13">
        <f t="shared" si="1"/>
        <v>0</v>
      </c>
      <c r="N22" s="14">
        <f t="shared" si="2"/>
        <v>0</v>
      </c>
      <c r="O22" s="23" t="str">
        <f t="shared" si="3"/>
        <v>F</v>
      </c>
    </row>
    <row r="23" spans="1:16" x14ac:dyDescent="0.2">
      <c r="A23" s="15">
        <v>22</v>
      </c>
      <c r="B23" s="16"/>
      <c r="C23" s="3"/>
      <c r="D23" s="4"/>
      <c r="E23" s="4"/>
      <c r="F23" s="4"/>
      <c r="G23" s="4"/>
      <c r="H23" s="4"/>
      <c r="I23" s="4"/>
      <c r="J23" s="4"/>
      <c r="K23" s="5"/>
      <c r="L23" s="24">
        <f t="shared" si="0"/>
        <v>0</v>
      </c>
      <c r="M23" s="13">
        <f t="shared" si="1"/>
        <v>0</v>
      </c>
      <c r="N23" s="14">
        <f t="shared" si="2"/>
        <v>0</v>
      </c>
      <c r="O23" s="23" t="str">
        <f t="shared" si="3"/>
        <v>F</v>
      </c>
    </row>
    <row r="24" spans="1:16" x14ac:dyDescent="0.2">
      <c r="A24" s="15">
        <v>23</v>
      </c>
      <c r="B24" s="16"/>
      <c r="C24" s="3"/>
      <c r="D24" s="4"/>
      <c r="E24" s="4"/>
      <c r="F24" s="4"/>
      <c r="G24" s="4"/>
      <c r="H24" s="4"/>
      <c r="I24" s="4"/>
      <c r="J24" s="4"/>
      <c r="K24" s="5"/>
      <c r="L24" s="24">
        <f t="shared" si="0"/>
        <v>0</v>
      </c>
      <c r="M24" s="13">
        <f t="shared" si="1"/>
        <v>0</v>
      </c>
      <c r="N24" s="14">
        <f t="shared" si="2"/>
        <v>0</v>
      </c>
      <c r="O24" s="23" t="str">
        <f t="shared" si="3"/>
        <v>F</v>
      </c>
    </row>
    <row r="25" spans="1:16" x14ac:dyDescent="0.2">
      <c r="A25" s="15">
        <v>24</v>
      </c>
      <c r="B25" s="16"/>
      <c r="C25" s="3"/>
      <c r="D25" s="4"/>
      <c r="E25" s="4"/>
      <c r="F25" s="4"/>
      <c r="G25" s="4"/>
      <c r="H25" s="4"/>
      <c r="I25" s="4"/>
      <c r="J25" s="4"/>
      <c r="K25" s="5"/>
      <c r="L25" s="24">
        <f t="shared" si="0"/>
        <v>0</v>
      </c>
      <c r="M25" s="13">
        <f t="shared" si="1"/>
        <v>0</v>
      </c>
      <c r="N25" s="14">
        <f t="shared" si="2"/>
        <v>0</v>
      </c>
      <c r="O25" s="23" t="str">
        <f t="shared" si="3"/>
        <v>F</v>
      </c>
    </row>
    <row r="26" spans="1:16" x14ac:dyDescent="0.2">
      <c r="A26" s="15">
        <v>25</v>
      </c>
      <c r="B26" s="16"/>
      <c r="C26" s="3"/>
      <c r="D26" s="4"/>
      <c r="E26" s="4"/>
      <c r="F26" s="4"/>
      <c r="G26" s="4"/>
      <c r="H26" s="4"/>
      <c r="I26" s="4"/>
      <c r="J26" s="4"/>
      <c r="K26" s="5"/>
      <c r="L26" s="24">
        <f t="shared" si="0"/>
        <v>0</v>
      </c>
      <c r="M26" s="13">
        <f t="shared" si="1"/>
        <v>0</v>
      </c>
      <c r="N26" s="14">
        <f t="shared" si="2"/>
        <v>0</v>
      </c>
      <c r="O26" s="23" t="str">
        <f t="shared" si="3"/>
        <v>F</v>
      </c>
    </row>
    <row r="27" spans="1:16" ht="15" thickBot="1" x14ac:dyDescent="0.25">
      <c r="A27" s="18"/>
      <c r="B27" s="19"/>
      <c r="C27" s="2"/>
      <c r="D27" s="12"/>
      <c r="E27" s="12"/>
      <c r="F27" s="12"/>
      <c r="G27" s="12"/>
      <c r="H27" s="12"/>
      <c r="I27" s="12"/>
      <c r="J27" s="12"/>
      <c r="K27" s="11"/>
      <c r="L27" s="12"/>
      <c r="M27" s="12"/>
      <c r="N27" s="12"/>
      <c r="O27" s="12"/>
    </row>
    <row r="28" spans="1:16" ht="15" x14ac:dyDescent="0.25">
      <c r="A28" s="18"/>
      <c r="B28" s="19"/>
      <c r="C28" s="2"/>
      <c r="D28" s="12"/>
      <c r="E28" s="12"/>
      <c r="F28" s="29" t="s">
        <v>7</v>
      </c>
      <c r="G28" s="30" t="s">
        <v>8</v>
      </c>
      <c r="H28" s="30" t="s">
        <v>9</v>
      </c>
      <c r="I28" s="30" t="s">
        <v>10</v>
      </c>
      <c r="J28" s="30" t="s">
        <v>11</v>
      </c>
      <c r="K28" s="30" t="s">
        <v>12</v>
      </c>
      <c r="L28" s="30" t="s">
        <v>13</v>
      </c>
      <c r="M28" s="30" t="s">
        <v>14</v>
      </c>
      <c r="N28" s="30" t="s">
        <v>15</v>
      </c>
      <c r="O28" s="31" t="s">
        <v>20</v>
      </c>
    </row>
    <row r="29" spans="1:16" ht="16.5" thickBot="1" x14ac:dyDescent="0.3">
      <c r="A29" s="18"/>
      <c r="B29" s="12"/>
      <c r="C29" s="12"/>
      <c r="D29" s="12"/>
      <c r="E29" s="12"/>
      <c r="F29" s="32">
        <f>COUNTIF(O2:O26,"A+")</f>
        <v>5</v>
      </c>
      <c r="G29" s="25">
        <f>COUNTIF(O2:O26,"A")</f>
        <v>1</v>
      </c>
      <c r="H29" s="26">
        <f>COUNTIF(O2:O26,"B+")</f>
        <v>2</v>
      </c>
      <c r="I29" s="25">
        <f>COUNTIF(O2:O26,"B")</f>
        <v>1</v>
      </c>
      <c r="J29" s="25">
        <f>COUNTIF(O2:O26,"C+")</f>
        <v>1</v>
      </c>
      <c r="K29" s="27">
        <f>COUNTIF(O2:O26,"C")</f>
        <v>1</v>
      </c>
      <c r="L29" s="28">
        <f>COUNTIF(O2:O26,"D+")</f>
        <v>0</v>
      </c>
      <c r="M29" s="25">
        <f>COUNTIF(O2:O26,"D")</f>
        <v>0</v>
      </c>
      <c r="N29" s="25">
        <f>COUNTIF(O2:O26,"F")</f>
        <v>14</v>
      </c>
      <c r="O29" s="33"/>
    </row>
    <row r="30" spans="1:16" x14ac:dyDescent="0.2">
      <c r="A30" s="18"/>
      <c r="B30" s="12"/>
      <c r="C30" s="12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  <row r="31" spans="1:16" x14ac:dyDescent="0.2">
      <c r="A31" s="20"/>
      <c r="B31" s="12"/>
      <c r="C31" s="12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  <row r="32" spans="1:16" x14ac:dyDescent="0.2">
      <c r="A32" s="20"/>
      <c r="B32" s="12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</row>
    <row r="33" spans="6:16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</row>
    <row r="34" spans="6:16" x14ac:dyDescent="0.2">
      <c r="F34" s="11"/>
      <c r="G34" s="11"/>
      <c r="H34" s="11"/>
      <c r="I34" s="11"/>
      <c r="J34" s="11"/>
      <c r="K34" s="11"/>
      <c r="L34" s="10"/>
      <c r="M34" s="10"/>
      <c r="N34" s="10"/>
      <c r="O34" s="10"/>
      <c r="P34" s="10"/>
    </row>
  </sheetData>
  <pageMargins left="0.19685039370078741" right="0.65" top="1.1979166666666667" bottom="0.74803149606299213" header="0.51" footer="0.31496062992125984"/>
  <pageSetup paperSize="9" orientation="landscape" horizontalDpi="300" verticalDpi="300" r:id="rId1"/>
  <headerFooter differentOddEven="1">
    <oddHeader xml:space="preserve">&amp;Lا&amp;12لفصل الدراسي الثاني
1430-1431ه&amp;11ـ
&amp;C&amp;14 250 وسل
أ.هيفاء الشامي&amp;R &amp;14&amp;KFF0000 الوقت: &amp;K000000السبت 12-2&amp;KFF0000
  رقم الشعبة:  &amp;K0000008754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rightToLeft="1" view="pageLayout" topLeftCell="A2" workbookViewId="0">
      <selection activeCell="D9" sqref="D9"/>
    </sheetView>
  </sheetViews>
  <sheetFormatPr defaultColWidth="9.125" defaultRowHeight="14.25" x14ac:dyDescent="0.2"/>
  <cols>
    <col min="1" max="1" width="3.75" style="21" customWidth="1"/>
    <col min="2" max="2" width="26.875" style="22" customWidth="1"/>
    <col min="3" max="3" width="11.375" style="22" customWidth="1"/>
    <col min="4" max="5" width="6.125" style="22" customWidth="1"/>
    <col min="6" max="6" width="6.25" style="22" customWidth="1"/>
    <col min="7" max="7" width="5.875" style="22" customWidth="1"/>
    <col min="8" max="8" width="5.125" style="22" customWidth="1"/>
    <col min="9" max="9" width="5.625" style="22" customWidth="1"/>
    <col min="10" max="10" width="5.875" style="22" customWidth="1"/>
    <col min="11" max="11" width="5.375" style="22" customWidth="1"/>
    <col min="12" max="12" width="6.625" customWidth="1"/>
    <col min="13" max="14" width="6.625" hidden="1" customWidth="1"/>
    <col min="15" max="15" width="5.375" customWidth="1"/>
  </cols>
  <sheetData>
    <row r="1" spans="1:16" ht="33.75" x14ac:dyDescent="0.2">
      <c r="A1" s="1" t="s">
        <v>0</v>
      </c>
      <c r="B1" s="7" t="s">
        <v>1</v>
      </c>
      <c r="C1" s="8" t="s">
        <v>2</v>
      </c>
      <c r="D1" s="9" t="s">
        <v>21</v>
      </c>
      <c r="E1" s="9" t="s">
        <v>36</v>
      </c>
      <c r="F1" s="9" t="s">
        <v>16</v>
      </c>
      <c r="G1" s="9" t="s">
        <v>122</v>
      </c>
      <c r="H1" s="9" t="s">
        <v>17</v>
      </c>
      <c r="I1" s="9" t="s">
        <v>37</v>
      </c>
      <c r="J1" s="9" t="s">
        <v>124</v>
      </c>
      <c r="K1" s="9" t="s">
        <v>19</v>
      </c>
      <c r="L1" s="7" t="s">
        <v>5</v>
      </c>
      <c r="M1" s="7" t="s">
        <v>3</v>
      </c>
      <c r="N1" s="6" t="s">
        <v>4</v>
      </c>
      <c r="O1" s="6" t="s">
        <v>6</v>
      </c>
    </row>
    <row r="2" spans="1:16" x14ac:dyDescent="0.2">
      <c r="A2" s="15">
        <v>1</v>
      </c>
      <c r="B2" s="36" t="s">
        <v>38</v>
      </c>
      <c r="C2" s="36" t="s">
        <v>61</v>
      </c>
      <c r="D2" s="4">
        <v>19</v>
      </c>
      <c r="E2" s="35">
        <v>5</v>
      </c>
      <c r="F2" s="4">
        <v>15</v>
      </c>
      <c r="G2" s="4">
        <v>10</v>
      </c>
      <c r="H2" s="4">
        <v>10</v>
      </c>
      <c r="I2" s="4">
        <v>5</v>
      </c>
      <c r="J2" s="4">
        <v>27.5</v>
      </c>
      <c r="K2" s="5">
        <v>5</v>
      </c>
      <c r="L2" s="24">
        <f>SUM(D2:K2)</f>
        <v>96.5</v>
      </c>
      <c r="M2" s="13">
        <f>SUM(D2:H2)</f>
        <v>59</v>
      </c>
      <c r="N2" s="14">
        <f>SUM(I2:K2)</f>
        <v>37.5</v>
      </c>
      <c r="O2" s="23" t="str">
        <f>IF(L2&gt;94,"A+",IF(L2&gt;89,"A",IF(L2&gt;84,"B+",IF(L2&gt;79,"B",IF(L2&gt;74,"C+",IF(L2&gt;69,"C",IF(L2&gt;64,"D+",IF(L2&gt;59,"D","F"))))))))</f>
        <v>A+</v>
      </c>
    </row>
    <row r="3" spans="1:16" x14ac:dyDescent="0.2">
      <c r="A3" s="17">
        <v>2</v>
      </c>
      <c r="B3" s="36" t="s">
        <v>39</v>
      </c>
      <c r="C3" s="36" t="s">
        <v>62</v>
      </c>
      <c r="D3" s="5">
        <v>19</v>
      </c>
      <c r="E3" s="5">
        <v>4</v>
      </c>
      <c r="F3" s="5">
        <v>14</v>
      </c>
      <c r="G3" s="5">
        <v>10</v>
      </c>
      <c r="H3" s="5">
        <v>10</v>
      </c>
      <c r="I3" s="5">
        <v>5</v>
      </c>
      <c r="J3" s="5">
        <v>29</v>
      </c>
      <c r="K3" s="4">
        <v>5</v>
      </c>
      <c r="L3" s="24">
        <f t="shared" ref="L3:L26" si="0">SUM(D3:K3)</f>
        <v>96</v>
      </c>
      <c r="M3" s="13">
        <f t="shared" ref="M3:M26" si="1">SUM(D3:H3)</f>
        <v>57</v>
      </c>
      <c r="N3" s="14">
        <f t="shared" ref="N3:N26" si="2">SUM(I3:K3)</f>
        <v>39</v>
      </c>
      <c r="O3" s="23" t="str">
        <f t="shared" ref="O3:O26" si="3">IF(L3&gt;94,"A+",IF(L3&gt;89,"A",IF(L3&gt;84,"B+",IF(L3&gt;79,"B",IF(L3&gt;74,"C+",IF(L3&gt;69,"C",IF(L3&gt;64,"D+",IF(L3&gt;59,"D","F"))))))))</f>
        <v>A+</v>
      </c>
    </row>
    <row r="4" spans="1:16" x14ac:dyDescent="0.2">
      <c r="A4" s="15">
        <v>3</v>
      </c>
      <c r="B4" s="36" t="s">
        <v>40</v>
      </c>
      <c r="C4" s="36" t="s">
        <v>63</v>
      </c>
      <c r="D4" s="4">
        <v>17</v>
      </c>
      <c r="E4" s="4">
        <v>4</v>
      </c>
      <c r="F4" s="4">
        <v>14</v>
      </c>
      <c r="G4" s="4">
        <v>12</v>
      </c>
      <c r="H4" s="4">
        <v>10</v>
      </c>
      <c r="I4" s="4">
        <v>5</v>
      </c>
      <c r="J4" s="4">
        <v>24.5</v>
      </c>
      <c r="K4" s="5">
        <v>3</v>
      </c>
      <c r="L4" s="24">
        <f t="shared" si="0"/>
        <v>89.5</v>
      </c>
      <c r="M4" s="13">
        <f t="shared" si="1"/>
        <v>57</v>
      </c>
      <c r="N4" s="14">
        <f t="shared" si="2"/>
        <v>32.5</v>
      </c>
      <c r="O4" s="23" t="str">
        <f t="shared" si="3"/>
        <v>A</v>
      </c>
    </row>
    <row r="5" spans="1:16" x14ac:dyDescent="0.2">
      <c r="A5" s="15">
        <v>4</v>
      </c>
      <c r="B5" s="36" t="s">
        <v>41</v>
      </c>
      <c r="C5" s="36" t="s">
        <v>64</v>
      </c>
      <c r="D5" s="4">
        <v>17</v>
      </c>
      <c r="E5" s="4">
        <v>3</v>
      </c>
      <c r="F5" s="4">
        <v>14</v>
      </c>
      <c r="G5" s="4">
        <v>12</v>
      </c>
      <c r="H5" s="4">
        <v>4</v>
      </c>
      <c r="I5" s="4">
        <v>3</v>
      </c>
      <c r="J5" s="4">
        <v>8</v>
      </c>
      <c r="K5" s="5">
        <v>3</v>
      </c>
      <c r="L5" s="24">
        <f t="shared" si="0"/>
        <v>64</v>
      </c>
      <c r="M5" s="13">
        <f t="shared" si="1"/>
        <v>50</v>
      </c>
      <c r="N5" s="14">
        <f t="shared" si="2"/>
        <v>14</v>
      </c>
      <c r="O5" s="23" t="str">
        <f t="shared" si="3"/>
        <v>D</v>
      </c>
    </row>
    <row r="6" spans="1:16" x14ac:dyDescent="0.2">
      <c r="A6" s="15">
        <v>5</v>
      </c>
      <c r="B6" s="36" t="s">
        <v>42</v>
      </c>
      <c r="C6" s="36" t="s">
        <v>65</v>
      </c>
      <c r="D6" s="4">
        <v>19</v>
      </c>
      <c r="E6" s="4">
        <v>5</v>
      </c>
      <c r="F6" s="4">
        <v>15</v>
      </c>
      <c r="G6" s="4">
        <v>10</v>
      </c>
      <c r="H6" s="4">
        <v>10</v>
      </c>
      <c r="I6" s="4">
        <v>5</v>
      </c>
      <c r="J6" s="4">
        <v>27.25</v>
      </c>
      <c r="K6" s="5">
        <v>5</v>
      </c>
      <c r="L6" s="24">
        <f t="shared" si="0"/>
        <v>96.25</v>
      </c>
      <c r="M6" s="13">
        <f t="shared" si="1"/>
        <v>59</v>
      </c>
      <c r="N6" s="14">
        <f t="shared" si="2"/>
        <v>37.25</v>
      </c>
      <c r="O6" s="23" t="str">
        <f t="shared" si="3"/>
        <v>A+</v>
      </c>
    </row>
    <row r="7" spans="1:16" x14ac:dyDescent="0.2">
      <c r="A7" s="15">
        <v>6</v>
      </c>
      <c r="B7" s="36" t="s">
        <v>43</v>
      </c>
      <c r="C7" s="36" t="s">
        <v>66</v>
      </c>
      <c r="D7" s="4"/>
      <c r="E7" s="4">
        <v>4.5</v>
      </c>
      <c r="F7" s="4"/>
      <c r="G7" s="4"/>
      <c r="H7" s="4">
        <v>10</v>
      </c>
      <c r="I7" s="4">
        <v>4</v>
      </c>
      <c r="J7" s="4">
        <v>23.5</v>
      </c>
      <c r="K7" s="5">
        <v>4</v>
      </c>
      <c r="L7" s="24">
        <f t="shared" si="0"/>
        <v>46</v>
      </c>
      <c r="M7" s="13">
        <f t="shared" si="1"/>
        <v>14.5</v>
      </c>
      <c r="N7" s="14">
        <f t="shared" si="2"/>
        <v>31.5</v>
      </c>
      <c r="O7" s="23" t="str">
        <f t="shared" si="3"/>
        <v>F</v>
      </c>
    </row>
    <row r="8" spans="1:16" x14ac:dyDescent="0.2">
      <c r="A8" s="15">
        <v>7</v>
      </c>
      <c r="B8" s="36" t="s">
        <v>44</v>
      </c>
      <c r="C8" s="36" t="s">
        <v>67</v>
      </c>
      <c r="D8" s="4">
        <v>18.5</v>
      </c>
      <c r="E8" s="4">
        <v>4</v>
      </c>
      <c r="F8" s="4">
        <v>13</v>
      </c>
      <c r="G8" s="4"/>
      <c r="H8" s="4">
        <v>9</v>
      </c>
      <c r="I8" s="4">
        <v>4</v>
      </c>
      <c r="J8" s="4">
        <v>13.5</v>
      </c>
      <c r="K8" s="5">
        <v>4</v>
      </c>
      <c r="L8" s="24">
        <f t="shared" si="0"/>
        <v>66</v>
      </c>
      <c r="M8" s="13">
        <f t="shared" si="1"/>
        <v>44.5</v>
      </c>
      <c r="N8" s="14">
        <f t="shared" si="2"/>
        <v>21.5</v>
      </c>
      <c r="O8" s="23" t="str">
        <f t="shared" si="3"/>
        <v>D+</v>
      </c>
    </row>
    <row r="9" spans="1:16" x14ac:dyDescent="0.2">
      <c r="A9" s="15">
        <v>8</v>
      </c>
      <c r="B9" s="36" t="s">
        <v>45</v>
      </c>
      <c r="C9" s="36" t="s">
        <v>68</v>
      </c>
      <c r="D9" s="4">
        <v>18</v>
      </c>
      <c r="E9" s="4">
        <v>3</v>
      </c>
      <c r="F9" s="4">
        <v>14</v>
      </c>
      <c r="G9" s="4">
        <v>6</v>
      </c>
      <c r="H9" s="4">
        <v>5</v>
      </c>
      <c r="I9" s="4">
        <v>5</v>
      </c>
      <c r="J9" s="4">
        <v>18.25</v>
      </c>
      <c r="K9" s="5">
        <v>5</v>
      </c>
      <c r="L9" s="24">
        <f t="shared" si="0"/>
        <v>74.25</v>
      </c>
      <c r="M9" s="13">
        <f t="shared" si="1"/>
        <v>46</v>
      </c>
      <c r="N9" s="14">
        <f t="shared" si="2"/>
        <v>28.25</v>
      </c>
      <c r="O9" s="23" t="str">
        <f t="shared" si="3"/>
        <v>C+</v>
      </c>
      <c r="P9" t="s">
        <v>123</v>
      </c>
    </row>
    <row r="10" spans="1:16" x14ac:dyDescent="0.2">
      <c r="A10" s="15">
        <v>9</v>
      </c>
      <c r="B10" s="36" t="s">
        <v>46</v>
      </c>
      <c r="C10" s="36" t="s">
        <v>69</v>
      </c>
      <c r="D10" s="4">
        <v>20</v>
      </c>
      <c r="E10" s="4">
        <v>4</v>
      </c>
      <c r="F10" s="4">
        <v>15</v>
      </c>
      <c r="G10" s="4">
        <v>11</v>
      </c>
      <c r="H10" s="4">
        <v>10</v>
      </c>
      <c r="I10" s="4">
        <v>5</v>
      </c>
      <c r="J10" s="4">
        <v>15.5</v>
      </c>
      <c r="K10" s="5">
        <v>5</v>
      </c>
      <c r="L10" s="24">
        <f t="shared" si="0"/>
        <v>85.5</v>
      </c>
      <c r="M10" s="13">
        <f t="shared" si="1"/>
        <v>60</v>
      </c>
      <c r="N10" s="14">
        <f t="shared" si="2"/>
        <v>25.5</v>
      </c>
      <c r="O10" s="23" t="str">
        <f t="shared" si="3"/>
        <v>B+</v>
      </c>
    </row>
    <row r="11" spans="1:16" x14ac:dyDescent="0.2">
      <c r="A11" s="15">
        <v>10</v>
      </c>
      <c r="B11" s="36" t="s">
        <v>47</v>
      </c>
      <c r="C11" s="36" t="s">
        <v>70</v>
      </c>
      <c r="D11" s="4">
        <v>19</v>
      </c>
      <c r="E11" s="4">
        <v>5</v>
      </c>
      <c r="F11" s="4"/>
      <c r="G11" s="4">
        <v>10</v>
      </c>
      <c r="H11" s="4">
        <v>10</v>
      </c>
      <c r="I11" s="4">
        <v>5</v>
      </c>
      <c r="J11" s="4">
        <v>25.75</v>
      </c>
      <c r="K11" s="5">
        <v>4</v>
      </c>
      <c r="L11" s="24">
        <f t="shared" si="0"/>
        <v>78.75</v>
      </c>
      <c r="M11" s="13">
        <f t="shared" si="1"/>
        <v>44</v>
      </c>
      <c r="N11" s="14">
        <f t="shared" si="2"/>
        <v>34.75</v>
      </c>
      <c r="O11" s="23" t="str">
        <f t="shared" si="3"/>
        <v>C+</v>
      </c>
    </row>
    <row r="12" spans="1:16" x14ac:dyDescent="0.2">
      <c r="A12" s="15">
        <v>11</v>
      </c>
      <c r="B12" s="36" t="s">
        <v>48</v>
      </c>
      <c r="C12" s="36" t="s">
        <v>71</v>
      </c>
      <c r="D12" s="4">
        <v>17</v>
      </c>
      <c r="E12" s="4">
        <v>4</v>
      </c>
      <c r="F12" s="4">
        <v>14</v>
      </c>
      <c r="G12" s="4">
        <v>12</v>
      </c>
      <c r="H12" s="4">
        <v>10</v>
      </c>
      <c r="I12" s="4">
        <v>5</v>
      </c>
      <c r="J12" s="4">
        <v>23</v>
      </c>
      <c r="K12" s="5">
        <v>5</v>
      </c>
      <c r="L12" s="24">
        <f t="shared" si="0"/>
        <v>90</v>
      </c>
      <c r="M12" s="13">
        <f t="shared" si="1"/>
        <v>57</v>
      </c>
      <c r="N12" s="14">
        <f t="shared" si="2"/>
        <v>33</v>
      </c>
      <c r="O12" s="23" t="str">
        <f t="shared" si="3"/>
        <v>A</v>
      </c>
    </row>
    <row r="13" spans="1:16" x14ac:dyDescent="0.2">
      <c r="A13" s="15">
        <v>12</v>
      </c>
      <c r="B13" s="36" t="s">
        <v>49</v>
      </c>
      <c r="C13" s="36" t="s">
        <v>72</v>
      </c>
      <c r="D13" s="4">
        <v>18</v>
      </c>
      <c r="E13" s="4">
        <v>5</v>
      </c>
      <c r="F13" s="4">
        <v>14</v>
      </c>
      <c r="G13" s="4">
        <v>6</v>
      </c>
      <c r="H13" s="4">
        <v>5</v>
      </c>
      <c r="I13" s="4">
        <v>5</v>
      </c>
      <c r="J13" s="4">
        <v>17.75</v>
      </c>
      <c r="K13" s="5">
        <v>4</v>
      </c>
      <c r="L13" s="24">
        <f t="shared" si="0"/>
        <v>74.75</v>
      </c>
      <c r="M13" s="13">
        <f t="shared" si="1"/>
        <v>48</v>
      </c>
      <c r="N13" s="14">
        <f t="shared" si="2"/>
        <v>26.75</v>
      </c>
      <c r="O13" s="23" t="str">
        <f t="shared" si="3"/>
        <v>C+</v>
      </c>
      <c r="P13" t="s">
        <v>123</v>
      </c>
    </row>
    <row r="14" spans="1:16" hidden="1" x14ac:dyDescent="0.2">
      <c r="A14" s="15">
        <v>13</v>
      </c>
      <c r="B14" s="36" t="s">
        <v>50</v>
      </c>
      <c r="C14" s="36" t="s">
        <v>73</v>
      </c>
      <c r="D14" s="4"/>
      <c r="E14" s="4"/>
      <c r="F14" s="4"/>
      <c r="G14" s="4"/>
      <c r="H14" s="4"/>
      <c r="I14" s="4"/>
      <c r="J14" s="4"/>
      <c r="K14" s="5"/>
      <c r="L14" s="24">
        <f t="shared" si="0"/>
        <v>0</v>
      </c>
      <c r="M14" s="13">
        <f t="shared" si="1"/>
        <v>0</v>
      </c>
      <c r="N14" s="14">
        <f t="shared" si="2"/>
        <v>0</v>
      </c>
      <c r="O14" s="23" t="str">
        <f t="shared" si="3"/>
        <v>F</v>
      </c>
    </row>
    <row r="15" spans="1:16" x14ac:dyDescent="0.2">
      <c r="A15" s="15">
        <v>14</v>
      </c>
      <c r="B15" s="36" t="s">
        <v>51</v>
      </c>
      <c r="C15" s="36" t="s">
        <v>74</v>
      </c>
      <c r="D15" s="4">
        <v>20</v>
      </c>
      <c r="E15" s="4">
        <v>2</v>
      </c>
      <c r="F15" s="4">
        <v>15</v>
      </c>
      <c r="G15" s="4">
        <v>9</v>
      </c>
      <c r="H15" s="4">
        <v>10</v>
      </c>
      <c r="I15" s="4">
        <v>5</v>
      </c>
      <c r="J15" s="4">
        <v>17.5</v>
      </c>
      <c r="K15" s="5">
        <v>4</v>
      </c>
      <c r="L15" s="24">
        <f t="shared" si="0"/>
        <v>82.5</v>
      </c>
      <c r="M15" s="13">
        <f t="shared" si="1"/>
        <v>56</v>
      </c>
      <c r="N15" s="14">
        <f t="shared" si="2"/>
        <v>26.5</v>
      </c>
      <c r="O15" s="23" t="str">
        <f t="shared" si="3"/>
        <v>B</v>
      </c>
    </row>
    <row r="16" spans="1:16" x14ac:dyDescent="0.2">
      <c r="A16" s="15">
        <v>15</v>
      </c>
      <c r="B16" s="36" t="s">
        <v>52</v>
      </c>
      <c r="C16" s="36" t="s">
        <v>75</v>
      </c>
      <c r="D16" s="4">
        <v>20</v>
      </c>
      <c r="E16" s="4">
        <v>5</v>
      </c>
      <c r="F16" s="4">
        <v>15</v>
      </c>
      <c r="G16" s="4">
        <v>9</v>
      </c>
      <c r="H16" s="4">
        <v>10</v>
      </c>
      <c r="I16" s="4">
        <v>5</v>
      </c>
      <c r="J16" s="4">
        <v>17.25</v>
      </c>
      <c r="K16" s="5">
        <v>5</v>
      </c>
      <c r="L16" s="24">
        <f t="shared" si="0"/>
        <v>86.25</v>
      </c>
      <c r="M16" s="13">
        <f t="shared" si="1"/>
        <v>59</v>
      </c>
      <c r="N16" s="14">
        <f t="shared" si="2"/>
        <v>27.25</v>
      </c>
      <c r="O16" s="23" t="str">
        <f t="shared" si="3"/>
        <v>B+</v>
      </c>
    </row>
    <row r="17" spans="1:16" x14ac:dyDescent="0.2">
      <c r="A17" s="15">
        <v>16</v>
      </c>
      <c r="B17" s="36" t="s">
        <v>53</v>
      </c>
      <c r="C17" s="36" t="s">
        <v>76</v>
      </c>
      <c r="D17" s="4">
        <v>19</v>
      </c>
      <c r="E17" s="4">
        <v>4.5</v>
      </c>
      <c r="F17" s="4">
        <v>14</v>
      </c>
      <c r="G17" s="4">
        <v>10</v>
      </c>
      <c r="H17" s="4">
        <v>10</v>
      </c>
      <c r="I17" s="4">
        <v>5</v>
      </c>
      <c r="J17" s="4">
        <v>19.5</v>
      </c>
      <c r="K17" s="5">
        <v>5</v>
      </c>
      <c r="L17" s="24">
        <f t="shared" si="0"/>
        <v>87</v>
      </c>
      <c r="M17" s="13">
        <f t="shared" si="1"/>
        <v>57.5</v>
      </c>
      <c r="N17" s="14">
        <f t="shared" si="2"/>
        <v>29.5</v>
      </c>
      <c r="O17" s="23" t="str">
        <f t="shared" si="3"/>
        <v>B+</v>
      </c>
    </row>
    <row r="18" spans="1:16" x14ac:dyDescent="0.2">
      <c r="A18" s="15">
        <v>17</v>
      </c>
      <c r="B18" s="36" t="s">
        <v>54</v>
      </c>
      <c r="C18" s="36" t="s">
        <v>77</v>
      </c>
      <c r="D18" s="4">
        <v>18</v>
      </c>
      <c r="E18" s="4">
        <v>5</v>
      </c>
      <c r="F18" s="4">
        <v>14</v>
      </c>
      <c r="G18" s="4">
        <v>6</v>
      </c>
      <c r="H18" s="4">
        <v>5</v>
      </c>
      <c r="I18" s="4">
        <v>5</v>
      </c>
      <c r="J18" s="4">
        <v>13</v>
      </c>
      <c r="K18" s="5">
        <v>4</v>
      </c>
      <c r="L18" s="24">
        <f t="shared" si="0"/>
        <v>70</v>
      </c>
      <c r="M18" s="13">
        <f t="shared" si="1"/>
        <v>48</v>
      </c>
      <c r="N18" s="14">
        <f t="shared" si="2"/>
        <v>22</v>
      </c>
      <c r="O18" s="23" t="str">
        <f t="shared" si="3"/>
        <v>C</v>
      </c>
      <c r="P18" t="s">
        <v>123</v>
      </c>
    </row>
    <row r="19" spans="1:16" x14ac:dyDescent="0.2">
      <c r="A19" s="15">
        <v>18</v>
      </c>
      <c r="B19" s="36" t="s">
        <v>55</v>
      </c>
      <c r="C19" s="36" t="s">
        <v>78</v>
      </c>
      <c r="D19" s="4"/>
      <c r="E19" s="4">
        <v>3</v>
      </c>
      <c r="F19" s="4"/>
      <c r="G19" s="4"/>
      <c r="H19" s="4">
        <v>10</v>
      </c>
      <c r="I19" s="4">
        <v>4</v>
      </c>
      <c r="J19" s="4">
        <v>12.5</v>
      </c>
      <c r="K19" s="5">
        <v>4</v>
      </c>
      <c r="L19" s="24">
        <f t="shared" si="0"/>
        <v>33.5</v>
      </c>
      <c r="M19" s="13">
        <f t="shared" si="1"/>
        <v>13</v>
      </c>
      <c r="N19" s="14">
        <f t="shared" si="2"/>
        <v>20.5</v>
      </c>
      <c r="O19" s="23" t="str">
        <f t="shared" si="3"/>
        <v>F</v>
      </c>
    </row>
    <row r="20" spans="1:16" x14ac:dyDescent="0.2">
      <c r="A20" s="15">
        <v>19</v>
      </c>
      <c r="B20" s="36" t="s">
        <v>56</v>
      </c>
      <c r="C20" s="36" t="s">
        <v>79</v>
      </c>
      <c r="D20" s="4">
        <v>20</v>
      </c>
      <c r="E20" s="4">
        <v>2</v>
      </c>
      <c r="F20" s="4">
        <v>15</v>
      </c>
      <c r="G20" s="4">
        <v>9</v>
      </c>
      <c r="H20" s="4">
        <v>10</v>
      </c>
      <c r="I20" s="4">
        <v>5</v>
      </c>
      <c r="J20" s="4">
        <v>18.5</v>
      </c>
      <c r="K20" s="5">
        <v>3</v>
      </c>
      <c r="L20" s="24">
        <f t="shared" si="0"/>
        <v>82.5</v>
      </c>
      <c r="M20" s="13">
        <f t="shared" si="1"/>
        <v>56</v>
      </c>
      <c r="N20" s="14">
        <f t="shared" si="2"/>
        <v>26.5</v>
      </c>
      <c r="O20" s="23" t="str">
        <f t="shared" si="3"/>
        <v>B</v>
      </c>
    </row>
    <row r="21" spans="1:16" x14ac:dyDescent="0.2">
      <c r="A21" s="15">
        <v>20</v>
      </c>
      <c r="B21" s="36" t="s">
        <v>57</v>
      </c>
      <c r="C21" s="36" t="s">
        <v>80</v>
      </c>
      <c r="D21" s="4"/>
      <c r="E21" s="4">
        <v>5</v>
      </c>
      <c r="F21" s="4"/>
      <c r="G21" s="4"/>
      <c r="H21" s="4">
        <v>10</v>
      </c>
      <c r="I21" s="4">
        <v>4</v>
      </c>
      <c r="J21" s="4">
        <v>28.5</v>
      </c>
      <c r="K21" s="5">
        <v>5</v>
      </c>
      <c r="L21" s="24">
        <f t="shared" si="0"/>
        <v>52.5</v>
      </c>
      <c r="M21" s="13">
        <f t="shared" si="1"/>
        <v>15</v>
      </c>
      <c r="N21" s="14">
        <f t="shared" si="2"/>
        <v>37.5</v>
      </c>
      <c r="O21" s="23" t="str">
        <f t="shared" si="3"/>
        <v>F</v>
      </c>
    </row>
    <row r="22" spans="1:16" x14ac:dyDescent="0.2">
      <c r="A22" s="15">
        <v>21</v>
      </c>
      <c r="B22" s="36" t="s">
        <v>58</v>
      </c>
      <c r="C22" s="36" t="s">
        <v>81</v>
      </c>
      <c r="D22" s="4">
        <v>18.5</v>
      </c>
      <c r="E22" s="4">
        <v>4</v>
      </c>
      <c r="F22" s="4">
        <v>13</v>
      </c>
      <c r="G22" s="4"/>
      <c r="H22" s="4">
        <v>9</v>
      </c>
      <c r="I22" s="4">
        <v>4</v>
      </c>
      <c r="J22" s="4">
        <v>23</v>
      </c>
      <c r="K22" s="5">
        <v>4</v>
      </c>
      <c r="L22" s="24">
        <f t="shared" si="0"/>
        <v>75.5</v>
      </c>
      <c r="M22" s="13">
        <f t="shared" si="1"/>
        <v>44.5</v>
      </c>
      <c r="N22" s="14">
        <f t="shared" si="2"/>
        <v>31</v>
      </c>
      <c r="O22" s="23" t="str">
        <f t="shared" si="3"/>
        <v>C+</v>
      </c>
    </row>
    <row r="23" spans="1:16" x14ac:dyDescent="0.2">
      <c r="A23" s="15">
        <v>22</v>
      </c>
      <c r="B23" s="36" t="s">
        <v>59</v>
      </c>
      <c r="C23" s="36" t="s">
        <v>82</v>
      </c>
      <c r="D23" s="4">
        <v>20</v>
      </c>
      <c r="E23" s="4">
        <v>5</v>
      </c>
      <c r="F23" s="4">
        <v>15</v>
      </c>
      <c r="G23" s="4">
        <v>11</v>
      </c>
      <c r="H23" s="4">
        <v>10</v>
      </c>
      <c r="I23" s="4">
        <v>5</v>
      </c>
      <c r="J23" s="4">
        <v>24.5</v>
      </c>
      <c r="K23" s="5">
        <v>5</v>
      </c>
      <c r="L23" s="24">
        <f t="shared" si="0"/>
        <v>95.5</v>
      </c>
      <c r="M23" s="13">
        <f t="shared" si="1"/>
        <v>61</v>
      </c>
      <c r="N23" s="14">
        <f t="shared" si="2"/>
        <v>34.5</v>
      </c>
      <c r="O23" s="23" t="str">
        <f t="shared" si="3"/>
        <v>A+</v>
      </c>
    </row>
    <row r="24" spans="1:16" x14ac:dyDescent="0.2">
      <c r="A24" s="15">
        <v>23</v>
      </c>
      <c r="B24" s="36" t="s">
        <v>60</v>
      </c>
      <c r="C24" s="36" t="s">
        <v>83</v>
      </c>
      <c r="D24" s="4">
        <v>20</v>
      </c>
      <c r="E24" s="4">
        <v>5</v>
      </c>
      <c r="F24" s="4">
        <v>15</v>
      </c>
      <c r="G24" s="4">
        <v>11</v>
      </c>
      <c r="H24" s="4">
        <v>10</v>
      </c>
      <c r="I24" s="4">
        <v>5</v>
      </c>
      <c r="J24" s="4">
        <v>27</v>
      </c>
      <c r="K24" s="5">
        <v>5</v>
      </c>
      <c r="L24" s="24">
        <f t="shared" si="0"/>
        <v>98</v>
      </c>
      <c r="M24" s="13">
        <f t="shared" si="1"/>
        <v>61</v>
      </c>
      <c r="N24" s="14">
        <f t="shared" si="2"/>
        <v>37</v>
      </c>
      <c r="O24" s="23" t="str">
        <f t="shared" si="3"/>
        <v>A+</v>
      </c>
    </row>
    <row r="25" spans="1:16" x14ac:dyDescent="0.2">
      <c r="A25" s="15">
        <v>24</v>
      </c>
      <c r="B25" s="16"/>
      <c r="C25" s="3"/>
      <c r="D25" s="4"/>
      <c r="E25" s="4"/>
      <c r="F25" s="4"/>
      <c r="G25" s="4"/>
      <c r="H25" s="4"/>
      <c r="I25" s="4"/>
      <c r="J25" s="4"/>
      <c r="K25" s="5"/>
      <c r="L25" s="24">
        <f t="shared" si="0"/>
        <v>0</v>
      </c>
      <c r="M25" s="13">
        <f t="shared" si="1"/>
        <v>0</v>
      </c>
      <c r="N25" s="14">
        <f t="shared" si="2"/>
        <v>0</v>
      </c>
      <c r="O25" s="23" t="str">
        <f t="shared" si="3"/>
        <v>F</v>
      </c>
    </row>
    <row r="26" spans="1:16" x14ac:dyDescent="0.2">
      <c r="A26" s="15">
        <v>25</v>
      </c>
      <c r="B26" s="16"/>
      <c r="C26" s="3"/>
      <c r="D26" s="4"/>
      <c r="E26" s="4"/>
      <c r="F26" s="4"/>
      <c r="G26" s="4"/>
      <c r="H26" s="4"/>
      <c r="I26" s="4"/>
      <c r="J26" s="4"/>
      <c r="K26" s="5"/>
      <c r="L26" s="24">
        <f t="shared" si="0"/>
        <v>0</v>
      </c>
      <c r="M26" s="13">
        <f t="shared" si="1"/>
        <v>0</v>
      </c>
      <c r="N26" s="14">
        <f t="shared" si="2"/>
        <v>0</v>
      </c>
      <c r="O26" s="23" t="str">
        <f t="shared" si="3"/>
        <v>F</v>
      </c>
    </row>
    <row r="27" spans="1:16" ht="15" thickBot="1" x14ac:dyDescent="0.25">
      <c r="A27" s="18"/>
      <c r="B27" s="19"/>
      <c r="C27" s="2"/>
      <c r="D27" s="12"/>
      <c r="E27" s="12"/>
      <c r="F27" s="12"/>
      <c r="G27" s="12"/>
      <c r="H27" s="12"/>
      <c r="I27" s="12"/>
      <c r="J27" s="12"/>
      <c r="K27" s="11"/>
      <c r="L27" s="12"/>
      <c r="M27" s="12"/>
      <c r="N27" s="12"/>
      <c r="O27" s="12"/>
    </row>
    <row r="28" spans="1:16" ht="15" x14ac:dyDescent="0.25">
      <c r="A28" s="18"/>
      <c r="B28" s="19"/>
      <c r="C28" s="2"/>
      <c r="D28" s="12"/>
      <c r="E28" s="12"/>
      <c r="F28" s="29" t="s">
        <v>7</v>
      </c>
      <c r="G28" s="30" t="s">
        <v>8</v>
      </c>
      <c r="H28" s="30" t="s">
        <v>9</v>
      </c>
      <c r="I28" s="30" t="s">
        <v>10</v>
      </c>
      <c r="J28" s="30" t="s">
        <v>11</v>
      </c>
      <c r="K28" s="30" t="s">
        <v>12</v>
      </c>
      <c r="L28" s="30" t="s">
        <v>13</v>
      </c>
      <c r="M28" s="30" t="s">
        <v>14</v>
      </c>
      <c r="N28" s="30" t="s">
        <v>15</v>
      </c>
      <c r="O28" s="31" t="s">
        <v>20</v>
      </c>
    </row>
    <row r="29" spans="1:16" ht="16.5" thickBot="1" x14ac:dyDescent="0.3">
      <c r="A29" s="18"/>
      <c r="B29" s="12"/>
      <c r="C29" s="12"/>
      <c r="D29" s="12"/>
      <c r="E29" s="12"/>
      <c r="F29" s="32">
        <f>COUNTIF(O2:O26,"A+")</f>
        <v>5</v>
      </c>
      <c r="G29" s="25">
        <f>COUNTIF(O2:O26,"A")</f>
        <v>2</v>
      </c>
      <c r="H29" s="26">
        <f>COUNTIF(O2:O26,"B+")</f>
        <v>3</v>
      </c>
      <c r="I29" s="25">
        <f>COUNTIF(O2:O26,"B")</f>
        <v>2</v>
      </c>
      <c r="J29" s="25">
        <f>COUNTIF(O2:O26,"C+")</f>
        <v>4</v>
      </c>
      <c r="K29" s="27">
        <f>COUNTIF(O2:O26,"C")</f>
        <v>1</v>
      </c>
      <c r="L29" s="28">
        <f>COUNTIF(O2:O26,"D+")</f>
        <v>1</v>
      </c>
      <c r="M29" s="25">
        <f>COUNTIF(O2:O26,"D")</f>
        <v>1</v>
      </c>
      <c r="N29" s="25">
        <f>COUNTIF(O2:O26,"F")</f>
        <v>6</v>
      </c>
      <c r="O29" s="33"/>
    </row>
    <row r="30" spans="1:16" x14ac:dyDescent="0.2">
      <c r="A30" s="18"/>
      <c r="B30" s="12"/>
      <c r="C30" s="12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  <row r="31" spans="1:16" x14ac:dyDescent="0.2">
      <c r="A31" s="20"/>
      <c r="B31" s="12"/>
      <c r="C31" s="12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  <row r="32" spans="1:16" x14ac:dyDescent="0.2">
      <c r="A32" s="20"/>
      <c r="B32" s="12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</row>
    <row r="33" spans="6:16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</row>
    <row r="34" spans="6:16" x14ac:dyDescent="0.2">
      <c r="F34" s="11"/>
      <c r="G34" s="11"/>
      <c r="H34" s="11"/>
      <c r="I34" s="11"/>
      <c r="J34" s="11"/>
      <c r="K34" s="11"/>
      <c r="L34" s="10"/>
      <c r="M34" s="10"/>
      <c r="N34" s="10"/>
      <c r="O34" s="10"/>
      <c r="P34" s="10"/>
    </row>
  </sheetData>
  <pageMargins left="0.19685039370078741" right="0.65" top="1.1979166666666667" bottom="0.74803149606299213" header="0.51" footer="0.31496062992125984"/>
  <pageSetup paperSize="9" orientation="landscape" horizontalDpi="300" verticalDpi="300" r:id="rId1"/>
  <headerFooter differentOddEven="1">
    <oddHeader xml:space="preserve">&amp;Lا&amp;12لفصل الدراسي الثاني
1430-1431ه&amp;11ـ
&amp;C&amp;14 250 وسل
أ.هيفاء الشامي&amp;R &amp;14&amp;KFF0000 الوقت: &amp;K000000السبت 12-2&amp;KFF0000
  رقم الشعبة:  &amp;K00000027794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rightToLeft="1" view="pageLayout" topLeftCell="B2" zoomScale="115" zoomScalePageLayoutView="115" workbookViewId="0">
      <selection activeCell="B17" sqref="B17"/>
    </sheetView>
  </sheetViews>
  <sheetFormatPr defaultColWidth="9.125" defaultRowHeight="14.25" x14ac:dyDescent="0.2"/>
  <cols>
    <col min="1" max="1" width="3.75" style="21" customWidth="1"/>
    <col min="2" max="2" width="26.875" style="22" customWidth="1"/>
    <col min="3" max="3" width="11.75" style="22" customWidth="1"/>
    <col min="4" max="5" width="6.125" style="22" customWidth="1"/>
    <col min="6" max="6" width="6.25" style="22" customWidth="1"/>
    <col min="7" max="7" width="5.875" style="22" customWidth="1"/>
    <col min="8" max="8" width="5.125" style="22" customWidth="1"/>
    <col min="9" max="9" width="5.625" style="22" customWidth="1"/>
    <col min="10" max="10" width="5.875" style="22" customWidth="1"/>
    <col min="11" max="11" width="5.375" style="22" customWidth="1"/>
    <col min="12" max="14" width="6.625" customWidth="1"/>
    <col min="15" max="15" width="5.375" customWidth="1"/>
  </cols>
  <sheetData>
    <row r="1" spans="1:15" ht="33.75" x14ac:dyDescent="0.2">
      <c r="A1" s="1" t="s">
        <v>0</v>
      </c>
      <c r="B1" s="7" t="s">
        <v>1</v>
      </c>
      <c r="C1" s="8" t="s">
        <v>2</v>
      </c>
      <c r="D1" s="9" t="s">
        <v>21</v>
      </c>
      <c r="E1" s="9" t="s">
        <v>36</v>
      </c>
      <c r="F1" s="9" t="s">
        <v>16</v>
      </c>
      <c r="G1" s="9" t="s">
        <v>22</v>
      </c>
      <c r="H1" s="9" t="s">
        <v>17</v>
      </c>
      <c r="I1" s="9" t="s">
        <v>37</v>
      </c>
      <c r="J1" s="9" t="s">
        <v>18</v>
      </c>
      <c r="K1" s="9" t="s">
        <v>19</v>
      </c>
      <c r="L1" s="7" t="s">
        <v>5</v>
      </c>
      <c r="M1" s="7" t="s">
        <v>3</v>
      </c>
      <c r="N1" s="6" t="s">
        <v>4</v>
      </c>
      <c r="O1" s="6" t="s">
        <v>6</v>
      </c>
    </row>
    <row r="2" spans="1:15" x14ac:dyDescent="0.2">
      <c r="A2" s="15">
        <v>1</v>
      </c>
      <c r="B2" s="36" t="s">
        <v>84</v>
      </c>
      <c r="C2" s="36" t="s">
        <v>103</v>
      </c>
      <c r="D2" s="4">
        <v>17</v>
      </c>
      <c r="E2" s="35">
        <v>5</v>
      </c>
      <c r="F2" s="4">
        <v>14</v>
      </c>
      <c r="G2" s="4">
        <v>11</v>
      </c>
      <c r="H2" s="4">
        <v>10</v>
      </c>
      <c r="I2" s="4">
        <v>5</v>
      </c>
      <c r="J2" s="4">
        <v>29</v>
      </c>
      <c r="K2" s="5">
        <v>5</v>
      </c>
      <c r="L2" s="24">
        <f>SUM(D2:K2)</f>
        <v>96</v>
      </c>
      <c r="M2" s="13">
        <f>SUM(D2:H2)</f>
        <v>57</v>
      </c>
      <c r="N2" s="14">
        <f>SUM(I2:K2)</f>
        <v>39</v>
      </c>
      <c r="O2" s="23" t="str">
        <f>IF(L2&gt;94,"A+",IF(L2&gt;89,"A",IF(L2&gt;84,"B+",IF(L2&gt;79,"B",IF(L2&gt;74,"C+",IF(L2&gt;69,"C",IF(L2&gt;64,"D+",IF(L2&gt;59,"D","F"))))))))</f>
        <v>A+</v>
      </c>
    </row>
    <row r="3" spans="1:15" x14ac:dyDescent="0.2">
      <c r="A3" s="17">
        <v>2</v>
      </c>
      <c r="B3" s="36" t="s">
        <v>85</v>
      </c>
      <c r="C3" s="36" t="s">
        <v>104</v>
      </c>
      <c r="D3" s="5">
        <v>17</v>
      </c>
      <c r="E3" s="5">
        <v>5</v>
      </c>
      <c r="F3" s="5">
        <v>14</v>
      </c>
      <c r="G3" s="5">
        <v>11</v>
      </c>
      <c r="H3" s="5">
        <v>10</v>
      </c>
      <c r="I3" s="5">
        <v>5</v>
      </c>
      <c r="J3" s="5">
        <v>27.75</v>
      </c>
      <c r="K3" s="4">
        <v>5</v>
      </c>
      <c r="L3" s="24">
        <f t="shared" ref="L3:L26" si="0">SUM(D3:K3)</f>
        <v>94.75</v>
      </c>
      <c r="M3" s="13">
        <f t="shared" ref="M3:M26" si="1">SUM(D3:H3)</f>
        <v>57</v>
      </c>
      <c r="N3" s="14">
        <f t="shared" ref="N3:N26" si="2">SUM(I3:K3)</f>
        <v>37.75</v>
      </c>
      <c r="O3" s="23" t="str">
        <f t="shared" ref="O3:O26" si="3">IF(L3&gt;94,"A+",IF(L3&gt;89,"A",IF(L3&gt;84,"B+",IF(L3&gt;79,"B",IF(L3&gt;74,"C+",IF(L3&gt;69,"C",IF(L3&gt;64,"D+",IF(L3&gt;59,"D","F"))))))))</f>
        <v>A+</v>
      </c>
    </row>
    <row r="4" spans="1:15" hidden="1" x14ac:dyDescent="0.2">
      <c r="A4" s="15">
        <v>3</v>
      </c>
      <c r="B4" s="36" t="s">
        <v>86</v>
      </c>
      <c r="C4" s="36" t="s">
        <v>105</v>
      </c>
      <c r="D4" s="4"/>
      <c r="E4" s="4"/>
      <c r="F4" s="4"/>
      <c r="G4" s="4"/>
      <c r="H4" s="4"/>
      <c r="I4" s="4"/>
      <c r="J4" s="4"/>
      <c r="K4" s="5"/>
      <c r="L4" s="24">
        <f t="shared" si="0"/>
        <v>0</v>
      </c>
      <c r="M4" s="13">
        <f t="shared" si="1"/>
        <v>0</v>
      </c>
      <c r="N4" s="14">
        <f t="shared" si="2"/>
        <v>0</v>
      </c>
      <c r="O4" s="23" t="str">
        <f t="shared" si="3"/>
        <v>F</v>
      </c>
    </row>
    <row r="5" spans="1:15" x14ac:dyDescent="0.2">
      <c r="A5" s="15">
        <v>4</v>
      </c>
      <c r="B5" s="36" t="s">
        <v>87</v>
      </c>
      <c r="C5" s="36" t="s">
        <v>106</v>
      </c>
      <c r="D5" s="4">
        <v>16</v>
      </c>
      <c r="E5" s="4">
        <v>4</v>
      </c>
      <c r="F5" s="4">
        <v>15</v>
      </c>
      <c r="G5" s="4"/>
      <c r="H5" s="4">
        <v>7</v>
      </c>
      <c r="I5" s="4">
        <v>3</v>
      </c>
      <c r="J5" s="4">
        <v>21.5</v>
      </c>
      <c r="K5" s="5">
        <v>4</v>
      </c>
      <c r="L5" s="24">
        <f t="shared" si="0"/>
        <v>70.5</v>
      </c>
      <c r="M5" s="13">
        <f t="shared" si="1"/>
        <v>42</v>
      </c>
      <c r="N5" s="14">
        <f t="shared" si="2"/>
        <v>28.5</v>
      </c>
      <c r="O5" s="23" t="str">
        <f t="shared" si="3"/>
        <v>C</v>
      </c>
    </row>
    <row r="6" spans="1:15" hidden="1" x14ac:dyDescent="0.2">
      <c r="A6" s="15">
        <v>5</v>
      </c>
      <c r="B6" s="36" t="s">
        <v>88</v>
      </c>
      <c r="C6" s="36" t="s">
        <v>107</v>
      </c>
      <c r="D6" s="4"/>
      <c r="E6" s="4"/>
      <c r="F6" s="4"/>
      <c r="G6" s="4"/>
      <c r="H6" s="4"/>
      <c r="I6" s="4"/>
      <c r="J6" s="4"/>
      <c r="K6" s="5"/>
      <c r="L6" s="24">
        <f t="shared" si="0"/>
        <v>0</v>
      </c>
      <c r="M6" s="13">
        <f t="shared" si="1"/>
        <v>0</v>
      </c>
      <c r="N6" s="14">
        <f t="shared" si="2"/>
        <v>0</v>
      </c>
      <c r="O6" s="23" t="str">
        <f t="shared" si="3"/>
        <v>F</v>
      </c>
    </row>
    <row r="7" spans="1:15" x14ac:dyDescent="0.2">
      <c r="A7" s="15">
        <v>6</v>
      </c>
      <c r="B7" s="36" t="s">
        <v>89</v>
      </c>
      <c r="C7" s="36" t="s">
        <v>108</v>
      </c>
      <c r="D7" s="4">
        <v>20</v>
      </c>
      <c r="E7" s="4">
        <v>5</v>
      </c>
      <c r="F7" s="4">
        <v>15</v>
      </c>
      <c r="G7" s="4">
        <v>12</v>
      </c>
      <c r="H7" s="4">
        <v>9</v>
      </c>
      <c r="I7" s="4">
        <v>3</v>
      </c>
      <c r="J7" s="4">
        <v>21.25</v>
      </c>
      <c r="K7" s="5">
        <v>5</v>
      </c>
      <c r="L7" s="24">
        <f t="shared" si="0"/>
        <v>90.25</v>
      </c>
      <c r="M7" s="13">
        <f t="shared" si="1"/>
        <v>61</v>
      </c>
      <c r="N7" s="14">
        <f t="shared" si="2"/>
        <v>29.25</v>
      </c>
      <c r="O7" s="23" t="str">
        <f t="shared" si="3"/>
        <v>A</v>
      </c>
    </row>
    <row r="8" spans="1:15" x14ac:dyDescent="0.2">
      <c r="A8" s="15">
        <v>7</v>
      </c>
      <c r="B8" s="36" t="s">
        <v>90</v>
      </c>
      <c r="C8" s="36" t="s">
        <v>109</v>
      </c>
      <c r="D8" s="4">
        <v>16</v>
      </c>
      <c r="E8" s="4">
        <v>3</v>
      </c>
      <c r="F8" s="4">
        <v>15</v>
      </c>
      <c r="G8" s="4"/>
      <c r="H8" s="4">
        <v>7</v>
      </c>
      <c r="I8" s="4">
        <v>3</v>
      </c>
      <c r="J8" s="4">
        <v>13</v>
      </c>
      <c r="K8" s="5">
        <v>4</v>
      </c>
      <c r="L8" s="24">
        <f t="shared" si="0"/>
        <v>61</v>
      </c>
      <c r="M8" s="13">
        <f t="shared" si="1"/>
        <v>41</v>
      </c>
      <c r="N8" s="14">
        <f t="shared" si="2"/>
        <v>20</v>
      </c>
      <c r="O8" s="23" t="str">
        <f t="shared" si="3"/>
        <v>D</v>
      </c>
    </row>
    <row r="9" spans="1:15" x14ac:dyDescent="0.2">
      <c r="A9" s="15">
        <v>8</v>
      </c>
      <c r="B9" s="36" t="s">
        <v>91</v>
      </c>
      <c r="C9" s="36" t="s">
        <v>110</v>
      </c>
      <c r="D9" s="4">
        <v>16</v>
      </c>
      <c r="E9" s="4">
        <v>5</v>
      </c>
      <c r="F9" s="4">
        <v>15</v>
      </c>
      <c r="G9" s="4"/>
      <c r="H9" s="4">
        <v>7</v>
      </c>
      <c r="I9" s="4">
        <v>3</v>
      </c>
      <c r="J9" s="4">
        <v>22</v>
      </c>
      <c r="K9" s="5">
        <v>5</v>
      </c>
      <c r="L9" s="24">
        <f t="shared" si="0"/>
        <v>73</v>
      </c>
      <c r="M9" s="13">
        <f t="shared" si="1"/>
        <v>43</v>
      </c>
      <c r="N9" s="14">
        <f t="shared" si="2"/>
        <v>30</v>
      </c>
      <c r="O9" s="23" t="str">
        <f t="shared" si="3"/>
        <v>C</v>
      </c>
    </row>
    <row r="10" spans="1:15" x14ac:dyDescent="0.2">
      <c r="A10" s="15">
        <v>9</v>
      </c>
      <c r="B10" s="36" t="s">
        <v>92</v>
      </c>
      <c r="C10" s="36" t="s">
        <v>111</v>
      </c>
      <c r="D10" s="4">
        <v>20</v>
      </c>
      <c r="E10" s="4">
        <v>5</v>
      </c>
      <c r="F10" s="4">
        <v>15</v>
      </c>
      <c r="G10" s="4">
        <v>10</v>
      </c>
      <c r="H10" s="4">
        <v>8</v>
      </c>
      <c r="I10" s="4">
        <v>5</v>
      </c>
      <c r="J10" s="4">
        <v>25</v>
      </c>
      <c r="K10" s="5">
        <v>5</v>
      </c>
      <c r="L10" s="24">
        <f t="shared" si="0"/>
        <v>93</v>
      </c>
      <c r="M10" s="13">
        <f t="shared" si="1"/>
        <v>58</v>
      </c>
      <c r="N10" s="14">
        <f t="shared" si="2"/>
        <v>35</v>
      </c>
      <c r="O10" s="23" t="str">
        <f t="shared" si="3"/>
        <v>A</v>
      </c>
    </row>
    <row r="11" spans="1:15" x14ac:dyDescent="0.2">
      <c r="A11" s="15">
        <v>10</v>
      </c>
      <c r="B11" s="36" t="s">
        <v>93</v>
      </c>
      <c r="C11" s="36" t="s">
        <v>112</v>
      </c>
      <c r="D11" s="4">
        <v>16</v>
      </c>
      <c r="E11" s="4">
        <v>5</v>
      </c>
      <c r="F11" s="4">
        <v>15</v>
      </c>
      <c r="G11" s="4">
        <v>12</v>
      </c>
      <c r="H11" s="4">
        <v>9</v>
      </c>
      <c r="I11" s="4">
        <v>3</v>
      </c>
      <c r="J11" s="4">
        <v>23</v>
      </c>
      <c r="K11" s="5">
        <v>4</v>
      </c>
      <c r="L11" s="24">
        <f t="shared" si="0"/>
        <v>87</v>
      </c>
      <c r="M11" s="13">
        <f t="shared" si="1"/>
        <v>57</v>
      </c>
      <c r="N11" s="14">
        <f t="shared" si="2"/>
        <v>30</v>
      </c>
      <c r="O11" s="23" t="str">
        <f t="shared" si="3"/>
        <v>B+</v>
      </c>
    </row>
    <row r="12" spans="1:15" x14ac:dyDescent="0.2">
      <c r="A12" s="15">
        <v>11</v>
      </c>
      <c r="B12" s="36" t="s">
        <v>94</v>
      </c>
      <c r="C12" s="36" t="s">
        <v>113</v>
      </c>
      <c r="D12" s="4">
        <v>20</v>
      </c>
      <c r="E12" s="4">
        <v>5</v>
      </c>
      <c r="F12" s="4">
        <v>15</v>
      </c>
      <c r="G12" s="4">
        <v>10</v>
      </c>
      <c r="H12" s="4">
        <v>8</v>
      </c>
      <c r="I12" s="4">
        <v>5</v>
      </c>
      <c r="J12" s="4">
        <v>28.5</v>
      </c>
      <c r="K12" s="5">
        <v>5</v>
      </c>
      <c r="L12" s="24">
        <f t="shared" si="0"/>
        <v>96.5</v>
      </c>
      <c r="M12" s="13">
        <f t="shared" si="1"/>
        <v>58</v>
      </c>
      <c r="N12" s="14">
        <f t="shared" si="2"/>
        <v>38.5</v>
      </c>
      <c r="O12" s="23" t="str">
        <f t="shared" si="3"/>
        <v>A+</v>
      </c>
    </row>
    <row r="13" spans="1:15" x14ac:dyDescent="0.2">
      <c r="A13" s="15">
        <v>12</v>
      </c>
      <c r="B13" s="36" t="s">
        <v>95</v>
      </c>
      <c r="C13" s="36" t="s">
        <v>114</v>
      </c>
      <c r="D13" s="4">
        <v>18.5</v>
      </c>
      <c r="E13" s="4">
        <v>4</v>
      </c>
      <c r="F13" s="4">
        <v>15</v>
      </c>
      <c r="G13" s="4">
        <v>10</v>
      </c>
      <c r="H13" s="4">
        <v>9</v>
      </c>
      <c r="I13" s="4"/>
      <c r="J13" s="4">
        <v>27</v>
      </c>
      <c r="K13" s="5">
        <v>4</v>
      </c>
      <c r="L13" s="24">
        <f t="shared" si="0"/>
        <v>87.5</v>
      </c>
      <c r="M13" s="13">
        <f t="shared" si="1"/>
        <v>56.5</v>
      </c>
      <c r="N13" s="14">
        <f t="shared" si="2"/>
        <v>31</v>
      </c>
      <c r="O13" s="23" t="str">
        <f t="shared" si="3"/>
        <v>B+</v>
      </c>
    </row>
    <row r="14" spans="1:15" x14ac:dyDescent="0.2">
      <c r="A14" s="15">
        <v>13</v>
      </c>
      <c r="B14" s="36" t="s">
        <v>96</v>
      </c>
      <c r="C14" s="36" t="s">
        <v>115</v>
      </c>
      <c r="D14" s="4">
        <v>13</v>
      </c>
      <c r="E14" s="4">
        <v>4</v>
      </c>
      <c r="F14" s="4">
        <v>9</v>
      </c>
      <c r="G14" s="4">
        <v>11</v>
      </c>
      <c r="H14" s="4">
        <v>10</v>
      </c>
      <c r="I14" s="4">
        <v>5</v>
      </c>
      <c r="J14" s="4">
        <v>23</v>
      </c>
      <c r="K14" s="5">
        <v>4</v>
      </c>
      <c r="L14" s="24">
        <f t="shared" si="0"/>
        <v>79</v>
      </c>
      <c r="M14" s="13">
        <f t="shared" si="1"/>
        <v>47</v>
      </c>
      <c r="N14" s="14">
        <f t="shared" si="2"/>
        <v>32</v>
      </c>
      <c r="O14" s="23" t="str">
        <f t="shared" si="3"/>
        <v>C+</v>
      </c>
    </row>
    <row r="15" spans="1:15" x14ac:dyDescent="0.2">
      <c r="A15" s="15">
        <v>14</v>
      </c>
      <c r="B15" s="36" t="s">
        <v>97</v>
      </c>
      <c r="C15" s="36" t="s">
        <v>116</v>
      </c>
      <c r="D15" s="4">
        <v>13</v>
      </c>
      <c r="E15" s="4">
        <v>4</v>
      </c>
      <c r="F15" s="4">
        <v>9</v>
      </c>
      <c r="G15" s="4">
        <v>11</v>
      </c>
      <c r="H15" s="4">
        <v>10</v>
      </c>
      <c r="I15" s="4">
        <v>5</v>
      </c>
      <c r="J15" s="4">
        <v>20.25</v>
      </c>
      <c r="K15" s="5">
        <v>4</v>
      </c>
      <c r="L15" s="24">
        <f t="shared" si="0"/>
        <v>76.25</v>
      </c>
      <c r="M15" s="13">
        <f t="shared" si="1"/>
        <v>47</v>
      </c>
      <c r="N15" s="14">
        <f t="shared" si="2"/>
        <v>29.25</v>
      </c>
      <c r="O15" s="23" t="str">
        <f t="shared" si="3"/>
        <v>C+</v>
      </c>
    </row>
    <row r="16" spans="1:15" x14ac:dyDescent="0.2">
      <c r="A16" s="15">
        <v>15</v>
      </c>
      <c r="B16" s="36" t="s">
        <v>98</v>
      </c>
      <c r="C16" s="36" t="s">
        <v>117</v>
      </c>
      <c r="D16" s="4">
        <v>13</v>
      </c>
      <c r="E16" s="4">
        <v>4</v>
      </c>
      <c r="F16" s="4">
        <v>9</v>
      </c>
      <c r="G16" s="4">
        <v>11</v>
      </c>
      <c r="H16" s="4">
        <v>10</v>
      </c>
      <c r="I16" s="4">
        <v>5</v>
      </c>
      <c r="J16" s="4">
        <v>22</v>
      </c>
      <c r="K16" s="5">
        <v>4</v>
      </c>
      <c r="L16" s="24">
        <f t="shared" si="0"/>
        <v>78</v>
      </c>
      <c r="M16" s="13">
        <f t="shared" si="1"/>
        <v>47</v>
      </c>
      <c r="N16" s="14">
        <f t="shared" si="2"/>
        <v>31</v>
      </c>
      <c r="O16" s="23" t="str">
        <f t="shared" si="3"/>
        <v>C+</v>
      </c>
    </row>
    <row r="17" spans="1:16" x14ac:dyDescent="0.2">
      <c r="A17" s="15">
        <v>16</v>
      </c>
      <c r="B17" s="36" t="s">
        <v>99</v>
      </c>
      <c r="C17" s="36" t="s">
        <v>118</v>
      </c>
      <c r="D17" s="4"/>
      <c r="E17" s="4">
        <v>5</v>
      </c>
      <c r="F17" s="4">
        <v>14</v>
      </c>
      <c r="G17" s="4">
        <v>11</v>
      </c>
      <c r="H17" s="4">
        <v>10</v>
      </c>
      <c r="I17" s="4">
        <v>5</v>
      </c>
      <c r="J17" s="4">
        <v>23</v>
      </c>
      <c r="K17" s="5">
        <v>5</v>
      </c>
      <c r="L17" s="24">
        <f t="shared" si="0"/>
        <v>73</v>
      </c>
      <c r="M17" s="13">
        <f t="shared" si="1"/>
        <v>40</v>
      </c>
      <c r="N17" s="14">
        <f t="shared" si="2"/>
        <v>33</v>
      </c>
      <c r="O17" s="23" t="str">
        <f t="shared" si="3"/>
        <v>C</v>
      </c>
    </row>
    <row r="18" spans="1:16" x14ac:dyDescent="0.2">
      <c r="A18" s="15">
        <v>17</v>
      </c>
      <c r="B18" s="36" t="s">
        <v>100</v>
      </c>
      <c r="C18" s="36" t="s">
        <v>119</v>
      </c>
      <c r="D18" s="4">
        <v>13.5</v>
      </c>
      <c r="E18" s="4">
        <v>5</v>
      </c>
      <c r="F18" s="4">
        <v>15</v>
      </c>
      <c r="G18" s="4"/>
      <c r="H18" s="4">
        <v>9</v>
      </c>
      <c r="I18" s="4">
        <v>5</v>
      </c>
      <c r="J18" s="4">
        <v>15</v>
      </c>
      <c r="K18" s="5">
        <v>4</v>
      </c>
      <c r="L18" s="24">
        <f t="shared" si="0"/>
        <v>66.5</v>
      </c>
      <c r="M18" s="13">
        <f t="shared" si="1"/>
        <v>42.5</v>
      </c>
      <c r="N18" s="14">
        <f t="shared" si="2"/>
        <v>24</v>
      </c>
      <c r="O18" s="23" t="str">
        <f t="shared" si="3"/>
        <v>D+</v>
      </c>
    </row>
    <row r="19" spans="1:16" x14ac:dyDescent="0.2">
      <c r="A19" s="15">
        <v>18</v>
      </c>
      <c r="B19" s="36" t="s">
        <v>101</v>
      </c>
      <c r="C19" s="36" t="s">
        <v>120</v>
      </c>
      <c r="D19" s="4">
        <v>16</v>
      </c>
      <c r="E19" s="4">
        <v>5</v>
      </c>
      <c r="F19" s="4">
        <v>15</v>
      </c>
      <c r="G19" s="4"/>
      <c r="H19" s="4">
        <v>8</v>
      </c>
      <c r="I19" s="4">
        <v>5</v>
      </c>
      <c r="J19" s="4">
        <v>15</v>
      </c>
      <c r="K19" s="5">
        <v>5</v>
      </c>
      <c r="L19" s="24">
        <f t="shared" si="0"/>
        <v>69</v>
      </c>
      <c r="M19" s="13">
        <f t="shared" si="1"/>
        <v>44</v>
      </c>
      <c r="N19" s="14">
        <f t="shared" si="2"/>
        <v>25</v>
      </c>
      <c r="O19" s="23" t="str">
        <f t="shared" si="3"/>
        <v>D+</v>
      </c>
    </row>
    <row r="20" spans="1:16" x14ac:dyDescent="0.2">
      <c r="A20" s="15">
        <v>19</v>
      </c>
      <c r="B20" s="36" t="s">
        <v>102</v>
      </c>
      <c r="C20" s="36" t="s">
        <v>121</v>
      </c>
      <c r="D20" s="4">
        <v>18.5</v>
      </c>
      <c r="E20" s="4">
        <v>5</v>
      </c>
      <c r="F20" s="4">
        <v>15</v>
      </c>
      <c r="G20" s="4"/>
      <c r="H20" s="4">
        <v>9</v>
      </c>
      <c r="I20" s="4">
        <v>5</v>
      </c>
      <c r="J20" s="4">
        <v>27</v>
      </c>
      <c r="K20" s="5">
        <v>5</v>
      </c>
      <c r="L20" s="24">
        <f t="shared" si="0"/>
        <v>84.5</v>
      </c>
      <c r="M20" s="13">
        <f t="shared" si="1"/>
        <v>47.5</v>
      </c>
      <c r="N20" s="14">
        <f t="shared" si="2"/>
        <v>37</v>
      </c>
      <c r="O20" s="23" t="str">
        <f t="shared" si="3"/>
        <v>B+</v>
      </c>
    </row>
    <row r="21" spans="1:16" x14ac:dyDescent="0.2">
      <c r="A21" s="15">
        <v>20</v>
      </c>
      <c r="B21" s="16"/>
      <c r="C21" s="3"/>
      <c r="D21" s="4"/>
      <c r="E21" s="4"/>
      <c r="F21" s="4"/>
      <c r="G21" s="4"/>
      <c r="H21" s="4"/>
      <c r="I21" s="4"/>
      <c r="J21" s="4"/>
      <c r="K21" s="5"/>
      <c r="L21" s="24">
        <f t="shared" si="0"/>
        <v>0</v>
      </c>
      <c r="M21" s="13">
        <f t="shared" si="1"/>
        <v>0</v>
      </c>
      <c r="N21" s="14">
        <f t="shared" si="2"/>
        <v>0</v>
      </c>
      <c r="O21" s="23" t="str">
        <f t="shared" si="3"/>
        <v>F</v>
      </c>
    </row>
    <row r="22" spans="1:16" x14ac:dyDescent="0.2">
      <c r="A22" s="15">
        <v>21</v>
      </c>
      <c r="B22" s="16"/>
      <c r="C22" s="3"/>
      <c r="D22" s="4"/>
      <c r="E22" s="4"/>
      <c r="F22" s="4"/>
      <c r="G22" s="4"/>
      <c r="H22" s="4"/>
      <c r="I22" s="4"/>
      <c r="J22" s="4"/>
      <c r="K22" s="5"/>
      <c r="L22" s="24">
        <f t="shared" si="0"/>
        <v>0</v>
      </c>
      <c r="M22" s="13">
        <f t="shared" si="1"/>
        <v>0</v>
      </c>
      <c r="N22" s="14">
        <f t="shared" si="2"/>
        <v>0</v>
      </c>
      <c r="O22" s="23" t="str">
        <f t="shared" si="3"/>
        <v>F</v>
      </c>
    </row>
    <row r="23" spans="1:16" x14ac:dyDescent="0.2">
      <c r="A23" s="15">
        <v>22</v>
      </c>
      <c r="B23" s="16"/>
      <c r="C23" s="3"/>
      <c r="D23" s="4"/>
      <c r="E23" s="4"/>
      <c r="F23" s="4"/>
      <c r="G23" s="4"/>
      <c r="H23" s="4"/>
      <c r="I23" s="4"/>
      <c r="J23" s="4"/>
      <c r="K23" s="5"/>
      <c r="L23" s="24">
        <f t="shared" si="0"/>
        <v>0</v>
      </c>
      <c r="M23" s="13">
        <f t="shared" si="1"/>
        <v>0</v>
      </c>
      <c r="N23" s="14">
        <f t="shared" si="2"/>
        <v>0</v>
      </c>
      <c r="O23" s="23" t="str">
        <f t="shared" si="3"/>
        <v>F</v>
      </c>
    </row>
    <row r="24" spans="1:16" x14ac:dyDescent="0.2">
      <c r="A24" s="15">
        <v>23</v>
      </c>
      <c r="B24" s="16"/>
      <c r="C24" s="3"/>
      <c r="D24" s="4"/>
      <c r="E24" s="4"/>
      <c r="F24" s="4"/>
      <c r="G24" s="4"/>
      <c r="H24" s="4"/>
      <c r="I24" s="4"/>
      <c r="J24" s="4"/>
      <c r="K24" s="5"/>
      <c r="L24" s="24">
        <f t="shared" si="0"/>
        <v>0</v>
      </c>
      <c r="M24" s="13">
        <f t="shared" si="1"/>
        <v>0</v>
      </c>
      <c r="N24" s="14">
        <f t="shared" si="2"/>
        <v>0</v>
      </c>
      <c r="O24" s="23" t="str">
        <f t="shared" si="3"/>
        <v>F</v>
      </c>
    </row>
    <row r="25" spans="1:16" x14ac:dyDescent="0.2">
      <c r="A25" s="15">
        <v>24</v>
      </c>
      <c r="B25" s="16"/>
      <c r="C25" s="3"/>
      <c r="D25" s="4"/>
      <c r="E25" s="4"/>
      <c r="F25" s="4"/>
      <c r="G25" s="4"/>
      <c r="H25" s="4"/>
      <c r="I25" s="4"/>
      <c r="J25" s="4"/>
      <c r="K25" s="5"/>
      <c r="L25" s="24">
        <f t="shared" si="0"/>
        <v>0</v>
      </c>
      <c r="M25" s="13">
        <f t="shared" si="1"/>
        <v>0</v>
      </c>
      <c r="N25" s="14">
        <f t="shared" si="2"/>
        <v>0</v>
      </c>
      <c r="O25" s="23" t="str">
        <f t="shared" si="3"/>
        <v>F</v>
      </c>
    </row>
    <row r="26" spans="1:16" x14ac:dyDescent="0.2">
      <c r="A26" s="15">
        <v>25</v>
      </c>
      <c r="B26" s="16"/>
      <c r="C26" s="3"/>
      <c r="D26" s="4"/>
      <c r="E26" s="4"/>
      <c r="F26" s="4"/>
      <c r="G26" s="4"/>
      <c r="H26" s="4"/>
      <c r="I26" s="4"/>
      <c r="J26" s="4"/>
      <c r="K26" s="5"/>
      <c r="L26" s="24">
        <f t="shared" si="0"/>
        <v>0</v>
      </c>
      <c r="M26" s="13">
        <f t="shared" si="1"/>
        <v>0</v>
      </c>
      <c r="N26" s="14">
        <f t="shared" si="2"/>
        <v>0</v>
      </c>
      <c r="O26" s="23" t="str">
        <f t="shared" si="3"/>
        <v>F</v>
      </c>
      <c r="P26">
        <v>5</v>
      </c>
    </row>
    <row r="27" spans="1:16" ht="15" thickBot="1" x14ac:dyDescent="0.25">
      <c r="A27" s="18"/>
      <c r="B27" s="19"/>
      <c r="C27" s="2"/>
      <c r="D27" s="12"/>
      <c r="E27" s="12"/>
      <c r="F27" s="12"/>
      <c r="G27" s="12"/>
      <c r="H27" s="12"/>
      <c r="I27" s="12"/>
      <c r="J27" s="12"/>
      <c r="K27" s="11"/>
      <c r="L27" s="12"/>
      <c r="M27" s="12"/>
      <c r="N27" s="12"/>
      <c r="O27" s="12"/>
    </row>
    <row r="28" spans="1:16" ht="15" x14ac:dyDescent="0.25">
      <c r="A28" s="18"/>
      <c r="B28" s="19"/>
      <c r="C28" s="2"/>
      <c r="D28" s="12"/>
      <c r="E28" s="12"/>
      <c r="F28" s="29" t="s">
        <v>7</v>
      </c>
      <c r="G28" s="30" t="s">
        <v>8</v>
      </c>
      <c r="H28" s="30" t="s">
        <v>9</v>
      </c>
      <c r="I28" s="30" t="s">
        <v>10</v>
      </c>
      <c r="J28" s="30" t="s">
        <v>11</v>
      </c>
      <c r="K28" s="30" t="s">
        <v>12</v>
      </c>
      <c r="L28" s="30" t="s">
        <v>13</v>
      </c>
      <c r="M28" s="30" t="s">
        <v>14</v>
      </c>
      <c r="N28" s="30" t="s">
        <v>15</v>
      </c>
      <c r="O28" s="31" t="s">
        <v>20</v>
      </c>
    </row>
    <row r="29" spans="1:16" ht="16.5" thickBot="1" x14ac:dyDescent="0.3">
      <c r="A29" s="18"/>
      <c r="B29" s="12"/>
      <c r="C29" s="12"/>
      <c r="D29" s="12"/>
      <c r="E29" s="12"/>
      <c r="F29" s="32">
        <f>COUNTIF(O2:O26,"A+")</f>
        <v>3</v>
      </c>
      <c r="G29" s="25">
        <f>COUNTIF(O2:O26,"A")</f>
        <v>2</v>
      </c>
      <c r="H29" s="26">
        <f>COUNTIF(O2:O26,"B+")</f>
        <v>3</v>
      </c>
      <c r="I29" s="25">
        <f>COUNTIF(O2:O26,"B")</f>
        <v>0</v>
      </c>
      <c r="J29" s="25">
        <f>COUNTIF(O2:O26,"C+")</f>
        <v>3</v>
      </c>
      <c r="K29" s="27">
        <f>COUNTIF(O2:O26,"C")</f>
        <v>3</v>
      </c>
      <c r="L29" s="28">
        <f>COUNTIF(O2:O26,"D+")</f>
        <v>2</v>
      </c>
      <c r="M29" s="25">
        <f>COUNTIF(O2:O26,"D")</f>
        <v>1</v>
      </c>
      <c r="N29" s="25">
        <f>COUNTIF(O2:O26,"F")</f>
        <v>8</v>
      </c>
      <c r="O29" s="33"/>
    </row>
    <row r="30" spans="1:16" x14ac:dyDescent="0.2">
      <c r="A30" s="18"/>
      <c r="B30" s="12"/>
      <c r="C30" s="12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  <row r="31" spans="1:16" x14ac:dyDescent="0.2">
      <c r="A31" s="20"/>
      <c r="B31" s="12"/>
      <c r="C31" s="12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  <row r="32" spans="1:16" x14ac:dyDescent="0.2">
      <c r="A32" s="20"/>
      <c r="B32" s="12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</row>
    <row r="33" spans="6:16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</row>
    <row r="34" spans="6:16" x14ac:dyDescent="0.2">
      <c r="F34" s="11"/>
      <c r="G34" s="11"/>
      <c r="H34" s="11"/>
      <c r="I34" s="11"/>
      <c r="J34" s="11"/>
      <c r="K34" s="11"/>
      <c r="L34" s="10"/>
      <c r="M34" s="10"/>
      <c r="N34" s="10"/>
      <c r="O34" s="10"/>
      <c r="P34" s="10"/>
    </row>
  </sheetData>
  <pageMargins left="0.19685039370078741" right="0.65" top="1.1979166666666667" bottom="0.74803149606299213" header="0.51" footer="0.31496062992125984"/>
  <pageSetup paperSize="9" orientation="landscape" horizontalDpi="300" verticalDpi="300" r:id="rId1"/>
  <headerFooter differentOddEven="1">
    <oddHeader xml:space="preserve">&amp;Lا&amp;12لفصل الدراسي الثاني
1430-1431ه&amp;11ـ
&amp;C&amp;14 250 وسل
أ.هيفاء الشامي&amp;R &amp;14&amp;KFF0000 الوقت: &amp;K000000السبت 12-2&amp;KFF0000
  رقم الشعبة:  &amp;K00000025727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tabSelected="1" view="pageLayout" workbookViewId="0">
      <selection activeCell="B1" sqref="B1:B1048576"/>
    </sheetView>
  </sheetViews>
  <sheetFormatPr defaultColWidth="9.125" defaultRowHeight="14.25" x14ac:dyDescent="0.2"/>
  <cols>
    <col min="1" max="1" width="3.75" style="21" customWidth="1"/>
    <col min="2" max="2" width="11.375" style="22" customWidth="1"/>
    <col min="3" max="3" width="6.125" style="22" customWidth="1"/>
    <col min="4" max="4" width="6.25" style="22" customWidth="1"/>
    <col min="5" max="5" width="5.875" style="22" customWidth="1"/>
    <col min="6" max="6" width="5.125" style="22" customWidth="1"/>
    <col min="7" max="7" width="5.625" style="22" customWidth="1"/>
    <col min="8" max="8" width="5.875" style="22" customWidth="1"/>
    <col min="9" max="9" width="5.375" style="22" customWidth="1"/>
    <col min="10" max="12" width="6.625" customWidth="1"/>
    <col min="13" max="13" width="5.375" customWidth="1"/>
  </cols>
  <sheetData>
    <row r="1" spans="1:13" ht="33.75" x14ac:dyDescent="0.2">
      <c r="A1" s="1" t="s">
        <v>0</v>
      </c>
      <c r="B1" s="8" t="s">
        <v>2</v>
      </c>
      <c r="C1" s="9" t="s">
        <v>126</v>
      </c>
      <c r="D1" s="9" t="s">
        <v>127</v>
      </c>
      <c r="E1" s="9" t="s">
        <v>128</v>
      </c>
      <c r="F1" s="9" t="s">
        <v>17</v>
      </c>
      <c r="G1" s="9" t="s">
        <v>37</v>
      </c>
      <c r="H1" s="9" t="s">
        <v>125</v>
      </c>
      <c r="I1" s="9" t="s">
        <v>19</v>
      </c>
      <c r="J1" s="7">
        <v>40</v>
      </c>
      <c r="K1" s="7" t="s">
        <v>3</v>
      </c>
      <c r="L1" s="6" t="s">
        <v>5</v>
      </c>
      <c r="M1" s="6" t="s">
        <v>6</v>
      </c>
    </row>
    <row r="2" spans="1:13" x14ac:dyDescent="0.2">
      <c r="A2" s="15">
        <v>1</v>
      </c>
      <c r="B2" s="37" t="s">
        <v>129</v>
      </c>
      <c r="C2" s="4">
        <v>6</v>
      </c>
      <c r="D2" s="4">
        <v>15</v>
      </c>
      <c r="E2" s="4">
        <v>18</v>
      </c>
      <c r="F2" s="4">
        <v>8</v>
      </c>
      <c r="G2" s="4">
        <v>4</v>
      </c>
      <c r="H2" s="4">
        <v>21.75</v>
      </c>
      <c r="I2" s="5">
        <v>4</v>
      </c>
      <c r="J2" s="24">
        <f>C2+H2</f>
        <v>27.75</v>
      </c>
      <c r="K2" s="13">
        <f>D2+E2+F2+G2+I2</f>
        <v>49</v>
      </c>
      <c r="L2" s="38">
        <f>J2+K2</f>
        <v>76.75</v>
      </c>
      <c r="M2" s="23"/>
    </row>
    <row r="3" spans="1:13" x14ac:dyDescent="0.2">
      <c r="A3" s="17">
        <v>2</v>
      </c>
      <c r="B3" s="37" t="s">
        <v>130</v>
      </c>
      <c r="C3" s="5">
        <v>10</v>
      </c>
      <c r="D3" s="5">
        <v>14</v>
      </c>
      <c r="E3" s="5">
        <v>18</v>
      </c>
      <c r="F3" s="5">
        <v>9</v>
      </c>
      <c r="G3" s="5">
        <v>4</v>
      </c>
      <c r="H3" s="5">
        <v>26</v>
      </c>
      <c r="I3" s="4">
        <v>4</v>
      </c>
      <c r="J3" s="24">
        <f t="shared" ref="J3:J20" si="0">C3+H3</f>
        <v>36</v>
      </c>
      <c r="K3" s="13">
        <f t="shared" ref="K3:K20" si="1">D3+E3+F3+G3+I3</f>
        <v>49</v>
      </c>
      <c r="L3" s="38">
        <f t="shared" ref="L3:L20" si="2">J3+K3</f>
        <v>85</v>
      </c>
      <c r="M3" s="23"/>
    </row>
    <row r="4" spans="1:13" x14ac:dyDescent="0.2">
      <c r="A4" s="15">
        <v>3</v>
      </c>
      <c r="B4" s="37" t="s">
        <v>131</v>
      </c>
      <c r="C4" s="4">
        <v>6</v>
      </c>
      <c r="D4" s="4">
        <v>16</v>
      </c>
      <c r="E4" s="4">
        <v>19</v>
      </c>
      <c r="F4" s="4">
        <v>9</v>
      </c>
      <c r="G4" s="4">
        <v>5</v>
      </c>
      <c r="H4" s="4">
        <v>16.75</v>
      </c>
      <c r="I4" s="5">
        <v>5</v>
      </c>
      <c r="J4" s="24">
        <f t="shared" si="0"/>
        <v>22.75</v>
      </c>
      <c r="K4" s="13">
        <f t="shared" si="1"/>
        <v>54</v>
      </c>
      <c r="L4" s="38">
        <f t="shared" si="2"/>
        <v>76.75</v>
      </c>
      <c r="M4" s="23"/>
    </row>
    <row r="5" spans="1:13" x14ac:dyDescent="0.2">
      <c r="A5" s="15">
        <v>4</v>
      </c>
      <c r="B5" s="37" t="s">
        <v>132</v>
      </c>
      <c r="C5" s="4">
        <v>9</v>
      </c>
      <c r="D5" s="4">
        <v>20</v>
      </c>
      <c r="E5" s="4">
        <v>18</v>
      </c>
      <c r="F5" s="4">
        <v>9</v>
      </c>
      <c r="G5" s="4">
        <v>4</v>
      </c>
      <c r="H5" s="4">
        <v>19</v>
      </c>
      <c r="I5" s="5">
        <v>5</v>
      </c>
      <c r="J5" s="24">
        <f t="shared" si="0"/>
        <v>28</v>
      </c>
      <c r="K5" s="13">
        <f t="shared" si="1"/>
        <v>56</v>
      </c>
      <c r="L5" s="38">
        <f t="shared" si="2"/>
        <v>84</v>
      </c>
      <c r="M5" s="23"/>
    </row>
    <row r="6" spans="1:13" x14ac:dyDescent="0.2">
      <c r="A6" s="15">
        <v>5</v>
      </c>
      <c r="B6" s="37" t="s">
        <v>133</v>
      </c>
      <c r="C6" s="4">
        <v>6</v>
      </c>
      <c r="D6" s="4">
        <v>14</v>
      </c>
      <c r="E6" s="4">
        <v>19</v>
      </c>
      <c r="F6" s="4">
        <v>9</v>
      </c>
      <c r="G6" s="4">
        <v>5</v>
      </c>
      <c r="H6" s="4">
        <v>21</v>
      </c>
      <c r="I6" s="5">
        <v>5</v>
      </c>
      <c r="J6" s="24">
        <f t="shared" si="0"/>
        <v>27</v>
      </c>
      <c r="K6" s="13">
        <f t="shared" si="1"/>
        <v>52</v>
      </c>
      <c r="L6" s="38">
        <f t="shared" si="2"/>
        <v>79</v>
      </c>
      <c r="M6" s="23"/>
    </row>
    <row r="7" spans="1:13" x14ac:dyDescent="0.2">
      <c r="A7" s="15">
        <v>6</v>
      </c>
      <c r="B7" s="37" t="s">
        <v>134</v>
      </c>
      <c r="C7" s="4">
        <v>9.5</v>
      </c>
      <c r="D7" s="4">
        <v>17.5</v>
      </c>
      <c r="E7" s="4">
        <v>18</v>
      </c>
      <c r="F7" s="4">
        <v>8</v>
      </c>
      <c r="G7" s="4">
        <v>4</v>
      </c>
      <c r="H7" s="4">
        <v>28.5</v>
      </c>
      <c r="I7" s="5">
        <v>5</v>
      </c>
      <c r="J7" s="24">
        <f t="shared" si="0"/>
        <v>38</v>
      </c>
      <c r="K7" s="13">
        <f t="shared" si="1"/>
        <v>52.5</v>
      </c>
      <c r="L7" s="38">
        <f t="shared" si="2"/>
        <v>90.5</v>
      </c>
      <c r="M7" s="23"/>
    </row>
    <row r="8" spans="1:13" x14ac:dyDescent="0.2">
      <c r="A8" s="15">
        <v>7</v>
      </c>
      <c r="B8" s="37" t="s">
        <v>135</v>
      </c>
      <c r="C8" s="4">
        <v>9.5</v>
      </c>
      <c r="D8" s="4">
        <v>17.5</v>
      </c>
      <c r="E8" s="4">
        <v>18</v>
      </c>
      <c r="F8" s="4">
        <v>8</v>
      </c>
      <c r="G8" s="4">
        <v>4</v>
      </c>
      <c r="H8" s="4">
        <v>27.5</v>
      </c>
      <c r="I8" s="5">
        <v>5</v>
      </c>
      <c r="J8" s="24">
        <f t="shared" si="0"/>
        <v>37</v>
      </c>
      <c r="K8" s="13">
        <f t="shared" si="1"/>
        <v>52.5</v>
      </c>
      <c r="L8" s="38">
        <f t="shared" si="2"/>
        <v>89.5</v>
      </c>
      <c r="M8" s="23"/>
    </row>
    <row r="9" spans="1:13" x14ac:dyDescent="0.2">
      <c r="A9" s="15">
        <v>8</v>
      </c>
      <c r="B9" s="37" t="s">
        <v>136</v>
      </c>
      <c r="C9" s="4">
        <v>6</v>
      </c>
      <c r="D9" s="4">
        <v>15</v>
      </c>
      <c r="E9" s="4">
        <v>18</v>
      </c>
      <c r="F9" s="4">
        <v>8</v>
      </c>
      <c r="G9" s="4">
        <v>4</v>
      </c>
      <c r="H9" s="4">
        <v>19</v>
      </c>
      <c r="I9" s="5">
        <v>4</v>
      </c>
      <c r="J9" s="24">
        <f t="shared" si="0"/>
        <v>25</v>
      </c>
      <c r="K9" s="13">
        <f t="shared" si="1"/>
        <v>49</v>
      </c>
      <c r="L9" s="38">
        <f t="shared" si="2"/>
        <v>74</v>
      </c>
      <c r="M9" s="23"/>
    </row>
    <row r="10" spans="1:13" x14ac:dyDescent="0.2">
      <c r="A10" s="15">
        <v>9</v>
      </c>
      <c r="B10" s="37" t="s">
        <v>137</v>
      </c>
      <c r="C10" s="4">
        <v>9</v>
      </c>
      <c r="D10" s="4">
        <v>18</v>
      </c>
      <c r="E10" s="4">
        <v>20</v>
      </c>
      <c r="F10" s="4">
        <v>8</v>
      </c>
      <c r="G10" s="4">
        <v>4</v>
      </c>
      <c r="H10" s="4">
        <v>22.25</v>
      </c>
      <c r="I10" s="5">
        <v>5</v>
      </c>
      <c r="J10" s="24">
        <f t="shared" si="0"/>
        <v>31.25</v>
      </c>
      <c r="K10" s="13">
        <f t="shared" si="1"/>
        <v>55</v>
      </c>
      <c r="L10" s="38">
        <f t="shared" si="2"/>
        <v>86.25</v>
      </c>
      <c r="M10" s="23"/>
    </row>
    <row r="11" spans="1:13" x14ac:dyDescent="0.2">
      <c r="A11" s="15">
        <v>10</v>
      </c>
      <c r="B11" s="37" t="s">
        <v>138</v>
      </c>
      <c r="C11" s="4">
        <v>9</v>
      </c>
      <c r="D11" s="4">
        <v>21</v>
      </c>
      <c r="E11" s="4">
        <v>20</v>
      </c>
      <c r="F11" s="4">
        <v>8</v>
      </c>
      <c r="G11" s="4">
        <v>4</v>
      </c>
      <c r="H11" s="4">
        <v>29.5</v>
      </c>
      <c r="I11" s="5">
        <v>5</v>
      </c>
      <c r="J11" s="24">
        <f t="shared" si="0"/>
        <v>38.5</v>
      </c>
      <c r="K11" s="13">
        <f t="shared" si="1"/>
        <v>58</v>
      </c>
      <c r="L11" s="38">
        <f t="shared" si="2"/>
        <v>96.5</v>
      </c>
      <c r="M11" s="23"/>
    </row>
    <row r="12" spans="1:13" x14ac:dyDescent="0.2">
      <c r="A12" s="15">
        <v>11</v>
      </c>
      <c r="B12" s="37" t="s">
        <v>139</v>
      </c>
      <c r="C12" s="4">
        <v>9.5</v>
      </c>
      <c r="D12" s="4">
        <v>19.5</v>
      </c>
      <c r="E12" s="4">
        <v>19</v>
      </c>
      <c r="F12" s="4">
        <v>10</v>
      </c>
      <c r="G12" s="4">
        <v>5</v>
      </c>
      <c r="H12" s="4">
        <v>30</v>
      </c>
      <c r="I12" s="5">
        <v>5</v>
      </c>
      <c r="J12" s="24">
        <f t="shared" si="0"/>
        <v>39.5</v>
      </c>
      <c r="K12" s="13">
        <f t="shared" si="1"/>
        <v>58.5</v>
      </c>
      <c r="L12" s="38">
        <f t="shared" si="2"/>
        <v>98</v>
      </c>
      <c r="M12" s="23"/>
    </row>
    <row r="13" spans="1:13" x14ac:dyDescent="0.2">
      <c r="A13" s="15">
        <v>12</v>
      </c>
      <c r="B13" s="37" t="s">
        <v>140</v>
      </c>
      <c r="C13" s="4">
        <v>9.5</v>
      </c>
      <c r="D13" s="4">
        <v>19.5</v>
      </c>
      <c r="E13" s="4">
        <v>19</v>
      </c>
      <c r="F13" s="4">
        <v>10</v>
      </c>
      <c r="G13" s="4">
        <v>5</v>
      </c>
      <c r="H13" s="4">
        <v>29.5</v>
      </c>
      <c r="I13" s="5">
        <v>5</v>
      </c>
      <c r="J13" s="24">
        <f t="shared" si="0"/>
        <v>39</v>
      </c>
      <c r="K13" s="13">
        <f t="shared" si="1"/>
        <v>58.5</v>
      </c>
      <c r="L13" s="38">
        <f t="shared" si="2"/>
        <v>97.5</v>
      </c>
      <c r="M13" s="23"/>
    </row>
    <row r="14" spans="1:13" x14ac:dyDescent="0.2">
      <c r="A14" s="15">
        <v>13</v>
      </c>
      <c r="B14" s="37" t="s">
        <v>141</v>
      </c>
      <c r="C14" s="4">
        <v>9</v>
      </c>
      <c r="D14" s="4">
        <v>21</v>
      </c>
      <c r="E14" s="4">
        <v>20</v>
      </c>
      <c r="F14" s="4">
        <v>8</v>
      </c>
      <c r="G14" s="4">
        <v>4</v>
      </c>
      <c r="H14" s="4">
        <v>28.5</v>
      </c>
      <c r="I14" s="5">
        <v>5</v>
      </c>
      <c r="J14" s="24">
        <f t="shared" si="0"/>
        <v>37.5</v>
      </c>
      <c r="K14" s="13">
        <f t="shared" si="1"/>
        <v>58</v>
      </c>
      <c r="L14" s="38">
        <f t="shared" si="2"/>
        <v>95.5</v>
      </c>
      <c r="M14" s="23"/>
    </row>
    <row r="15" spans="1:13" x14ac:dyDescent="0.2">
      <c r="A15" s="15">
        <v>14</v>
      </c>
      <c r="B15" s="37" t="s">
        <v>142</v>
      </c>
      <c r="C15" s="4">
        <v>9.5</v>
      </c>
      <c r="D15" s="4">
        <v>21</v>
      </c>
      <c r="E15" s="4">
        <v>19</v>
      </c>
      <c r="F15" s="4">
        <v>10</v>
      </c>
      <c r="G15" s="4">
        <v>5</v>
      </c>
      <c r="H15" s="4">
        <v>30</v>
      </c>
      <c r="I15" s="5">
        <v>5</v>
      </c>
      <c r="J15" s="24">
        <f t="shared" si="0"/>
        <v>39.5</v>
      </c>
      <c r="K15" s="13">
        <f t="shared" si="1"/>
        <v>60</v>
      </c>
      <c r="L15" s="38">
        <f t="shared" si="2"/>
        <v>99.5</v>
      </c>
      <c r="M15" s="23"/>
    </row>
    <row r="16" spans="1:13" x14ac:dyDescent="0.2">
      <c r="A16" s="15">
        <v>15</v>
      </c>
      <c r="B16" s="37" t="s">
        <v>143</v>
      </c>
      <c r="C16" s="4">
        <v>9</v>
      </c>
      <c r="D16" s="4">
        <v>21</v>
      </c>
      <c r="E16" s="4">
        <v>20</v>
      </c>
      <c r="F16" s="4">
        <v>8</v>
      </c>
      <c r="G16" s="4">
        <v>4</v>
      </c>
      <c r="H16" s="4">
        <v>29</v>
      </c>
      <c r="I16" s="5">
        <v>5</v>
      </c>
      <c r="J16" s="24">
        <f t="shared" si="0"/>
        <v>38</v>
      </c>
      <c r="K16" s="13">
        <f t="shared" si="1"/>
        <v>58</v>
      </c>
      <c r="L16" s="38">
        <f t="shared" si="2"/>
        <v>96</v>
      </c>
      <c r="M16" s="23"/>
    </row>
    <row r="17" spans="1:14" x14ac:dyDescent="0.2">
      <c r="A17" s="15">
        <v>16</v>
      </c>
      <c r="B17" s="37" t="s">
        <v>144</v>
      </c>
      <c r="C17" s="4">
        <v>10</v>
      </c>
      <c r="D17" s="4">
        <v>19</v>
      </c>
      <c r="E17" s="4">
        <v>18</v>
      </c>
      <c r="F17" s="4">
        <v>10</v>
      </c>
      <c r="G17" s="4">
        <v>5</v>
      </c>
      <c r="H17" s="4">
        <v>29.75</v>
      </c>
      <c r="I17" s="5">
        <v>5</v>
      </c>
      <c r="J17" s="24">
        <f t="shared" si="0"/>
        <v>39.75</v>
      </c>
      <c r="K17" s="13">
        <f t="shared" si="1"/>
        <v>57</v>
      </c>
      <c r="L17" s="38">
        <f t="shared" si="2"/>
        <v>96.75</v>
      </c>
      <c r="M17" s="23"/>
    </row>
    <row r="18" spans="1:14" x14ac:dyDescent="0.2">
      <c r="A18" s="15">
        <v>17</v>
      </c>
      <c r="B18" s="37" t="s">
        <v>145</v>
      </c>
      <c r="C18" s="4">
        <v>9</v>
      </c>
      <c r="D18" s="4">
        <v>20</v>
      </c>
      <c r="E18" s="4">
        <v>19</v>
      </c>
      <c r="F18" s="4">
        <v>9</v>
      </c>
      <c r="G18" s="4">
        <v>4</v>
      </c>
      <c r="H18" s="4">
        <v>17</v>
      </c>
      <c r="I18" s="5">
        <v>5</v>
      </c>
      <c r="J18" s="24">
        <f t="shared" si="0"/>
        <v>26</v>
      </c>
      <c r="K18" s="13">
        <f t="shared" si="1"/>
        <v>57</v>
      </c>
      <c r="L18" s="38">
        <f t="shared" si="2"/>
        <v>83</v>
      </c>
      <c r="M18" s="23"/>
    </row>
    <row r="19" spans="1:14" x14ac:dyDescent="0.2">
      <c r="A19" s="15">
        <v>18</v>
      </c>
      <c r="B19" s="37" t="s">
        <v>146</v>
      </c>
      <c r="C19" s="4">
        <v>10</v>
      </c>
      <c r="D19" s="4">
        <v>19.5</v>
      </c>
      <c r="E19" s="4">
        <v>20</v>
      </c>
      <c r="F19" s="22">
        <v>9</v>
      </c>
      <c r="G19" s="4">
        <v>5</v>
      </c>
      <c r="H19" s="4">
        <v>26.25</v>
      </c>
      <c r="I19" s="5">
        <v>5</v>
      </c>
      <c r="J19" s="24">
        <f t="shared" si="0"/>
        <v>36.25</v>
      </c>
      <c r="K19" s="13">
        <f t="shared" si="1"/>
        <v>58.5</v>
      </c>
      <c r="L19" s="38">
        <f t="shared" si="2"/>
        <v>94.75</v>
      </c>
      <c r="M19" s="23"/>
    </row>
    <row r="20" spans="1:14" x14ac:dyDescent="0.2">
      <c r="A20" s="15">
        <v>19</v>
      </c>
      <c r="B20" s="37" t="s">
        <v>147</v>
      </c>
      <c r="C20" s="4">
        <v>10</v>
      </c>
      <c r="D20" s="4">
        <v>19.5</v>
      </c>
      <c r="E20" s="4">
        <v>20</v>
      </c>
      <c r="F20" s="4">
        <v>9</v>
      </c>
      <c r="G20" s="4">
        <v>5</v>
      </c>
      <c r="H20" s="4">
        <v>26.5</v>
      </c>
      <c r="I20" s="5">
        <v>5</v>
      </c>
      <c r="J20" s="24">
        <f t="shared" si="0"/>
        <v>36.5</v>
      </c>
      <c r="K20" s="13">
        <f t="shared" si="1"/>
        <v>58.5</v>
      </c>
      <c r="L20" s="38">
        <f t="shared" si="2"/>
        <v>95</v>
      </c>
      <c r="M20" s="23"/>
    </row>
    <row r="21" spans="1:14" x14ac:dyDescent="0.2">
      <c r="A21" s="18"/>
      <c r="B21" s="12"/>
      <c r="C21" s="12"/>
    </row>
    <row r="22" spans="1:14" x14ac:dyDescent="0.2">
      <c r="A22" s="18"/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/>
    </row>
    <row r="23" spans="1:14" ht="15" thickBot="1" x14ac:dyDescent="0.25">
      <c r="A23" s="20"/>
      <c r="B23" s="12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</row>
    <row r="24" spans="1:14" ht="15" x14ac:dyDescent="0.25">
      <c r="A24" s="20"/>
      <c r="B24" s="12"/>
      <c r="C24" s="12"/>
      <c r="D24" s="29" t="s">
        <v>7</v>
      </c>
      <c r="E24" s="30" t="s">
        <v>8</v>
      </c>
      <c r="F24" s="30" t="s">
        <v>9</v>
      </c>
      <c r="G24" s="30" t="s">
        <v>10</v>
      </c>
      <c r="H24" s="30" t="s">
        <v>11</v>
      </c>
      <c r="I24" s="30" t="s">
        <v>12</v>
      </c>
      <c r="J24" s="30" t="s">
        <v>13</v>
      </c>
      <c r="K24" s="30" t="s">
        <v>14</v>
      </c>
      <c r="L24" s="30" t="s">
        <v>15</v>
      </c>
      <c r="M24" s="31" t="s">
        <v>20</v>
      </c>
      <c r="N24" s="10"/>
    </row>
    <row r="25" spans="1:14" ht="16.5" thickBot="1" x14ac:dyDescent="0.3">
      <c r="D25" s="32">
        <f>COUNTIF(M2:M18,"A+")</f>
        <v>0</v>
      </c>
      <c r="E25" s="25">
        <f>COUNTIF(M2:M18,"A")</f>
        <v>0</v>
      </c>
      <c r="F25" s="26">
        <f>COUNTIF(M2:M18,"B+")</f>
        <v>0</v>
      </c>
      <c r="G25" s="25">
        <f>COUNTIF(M2:M18,"B")</f>
        <v>0</v>
      </c>
      <c r="H25" s="25">
        <f>COUNTIF(M2:M18,"C+")</f>
        <v>0</v>
      </c>
      <c r="I25" s="27">
        <f>COUNTIF(M2:M18,"C")</f>
        <v>0</v>
      </c>
      <c r="J25" s="28">
        <f>COUNTIF(M2:M18,"D+")</f>
        <v>0</v>
      </c>
      <c r="K25" s="25">
        <f>COUNTIF(M2:M18,"D")</f>
        <v>0</v>
      </c>
      <c r="L25" s="25">
        <f>COUNTIF(M2:M18,"F")</f>
        <v>0</v>
      </c>
      <c r="M25" s="33"/>
      <c r="N25" s="10"/>
    </row>
    <row r="26" spans="1:14" x14ac:dyDescent="0.2">
      <c r="D26" s="11"/>
      <c r="E26" s="11"/>
      <c r="F26" s="11"/>
      <c r="G26" s="11"/>
      <c r="H26" s="11"/>
      <c r="I26" s="11"/>
      <c r="J26" s="10"/>
      <c r="K26" s="10"/>
      <c r="L26" s="10"/>
      <c r="M26" s="10"/>
      <c r="N26" s="10"/>
    </row>
  </sheetData>
  <pageMargins left="0.19685039370078741" right="0.65" top="1.1979166666666667" bottom="0.74803149606299213" header="0.51" footer="0.31496062992125984"/>
  <pageSetup paperSize="9" orientation="landscape" horizontalDpi="300" verticalDpi="300" r:id="rId1"/>
  <headerFooter differentOddEven="1">
    <oddHeader xml:space="preserve">&amp;Lا&amp;12لفصل الدراسي الثاني
1430-1431ه&amp;11ـ
&amp;C&amp;14 250 وسل
أ.هيفاء الشامي&amp;R &amp;14&amp;KFF0000 الوقت: &amp;K000000السبت 12-2&amp;KFF0000
  رقم الشعبة:  &amp;K0000008754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الأثنين1 (4)</vt:lpstr>
      <vt:lpstr>الثلاثاء</vt:lpstr>
      <vt:lpstr>الاربعاء1</vt:lpstr>
      <vt:lpstr>الاربعاء2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FOZ</dc:creator>
  <cp:lastModifiedBy>sony</cp:lastModifiedBy>
  <cp:lastPrinted>2012-12-13T18:28:42Z</cp:lastPrinted>
  <dcterms:created xsi:type="dcterms:W3CDTF">2010-03-03T07:21:49Z</dcterms:created>
  <dcterms:modified xsi:type="dcterms:W3CDTF">2013-05-11T19:45:02Z</dcterms:modified>
</cp:coreProperties>
</file>